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ml/Desktop/"/>
    </mc:Choice>
  </mc:AlternateContent>
  <xr:revisionPtr revIDLastSave="0" documentId="13_ncr:1_{DAA22EBF-A9B5-CA4E-A572-94A4CC18E439}" xr6:coauthVersionLast="47" xr6:coauthVersionMax="47" xr10:uidLastSave="{00000000-0000-0000-0000-000000000000}"/>
  <workbookProtection workbookAlgorithmName="SHA-512" workbookHashValue="Sn28pjYqXlfc6HbQJUn46phjmAVbWD+gozGhCZIrsf3V3BGbA52HwtjEMC70AhLTSNb5PNQiXB6G0/6r3Nvn6g==" workbookSaltValue="/A+niftZAEM6wj8boapXhw==" workbookSpinCount="100000" lockStructure="1"/>
  <bookViews>
    <workbookView xWindow="0" yWindow="500" windowWidth="28800" windowHeight="16280" activeTab="2" xr2:uid="{00000000-000D-0000-FFFF-FFFF00000000}"/>
  </bookViews>
  <sheets>
    <sheet name="LČ 2024" sheetId="1" r:id="rId1"/>
    <sheet name="RMIK 2024" sheetId="3" r:id="rId2"/>
    <sheet name="LKK 2024" sheetId="2" r:id="rId3"/>
  </sheets>
  <definedNames>
    <definedName name="_xlnm.Print_Titles" localSheetId="0">'LČ 2024'!$1:$4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2" l="1"/>
  <c r="AA11" i="2"/>
  <c r="AA8" i="2"/>
  <c r="I121" i="3"/>
  <c r="F121" i="3"/>
  <c r="F59" i="3"/>
  <c r="I59" i="3"/>
  <c r="X59" i="3"/>
  <c r="X163" i="3"/>
  <c r="X49" i="3"/>
  <c r="X46" i="3"/>
  <c r="F43" i="3"/>
  <c r="I43" i="3"/>
  <c r="X43" i="3"/>
  <c r="F40" i="3"/>
  <c r="I40" i="3"/>
  <c r="X40" i="3"/>
  <c r="F39" i="3"/>
  <c r="I39" i="3"/>
  <c r="F95" i="3"/>
  <c r="F92" i="3"/>
  <c r="F93" i="3"/>
  <c r="F96" i="3"/>
  <c r="F97" i="3"/>
  <c r="F98" i="3"/>
  <c r="F100" i="3"/>
  <c r="F101" i="3"/>
  <c r="F102" i="3"/>
  <c r="F103" i="3"/>
  <c r="F105" i="3"/>
  <c r="F30" i="3"/>
  <c r="I30" i="3"/>
  <c r="X30" i="3"/>
  <c r="F32" i="3"/>
  <c r="I32" i="3"/>
  <c r="X32" i="3"/>
  <c r="F31" i="3"/>
  <c r="I31" i="3"/>
  <c r="AA20" i="2"/>
  <c r="X139" i="3"/>
  <c r="F169" i="3"/>
  <c r="I169" i="3"/>
  <c r="X169" i="3"/>
  <c r="X129" i="3"/>
  <c r="X142" i="3"/>
  <c r="Z127" i="1"/>
  <c r="Z109" i="1"/>
  <c r="Z107" i="1"/>
  <c r="X119" i="3"/>
  <c r="X113" i="3"/>
  <c r="X125" i="3"/>
  <c r="X110" i="3"/>
  <c r="X124" i="3"/>
  <c r="Z101" i="1"/>
  <c r="Z105" i="1"/>
  <c r="Z106" i="1"/>
  <c r="Z98" i="1"/>
  <c r="Z97" i="1"/>
  <c r="X107" i="3"/>
  <c r="X73" i="3"/>
  <c r="X74" i="3"/>
  <c r="X75" i="3"/>
  <c r="X76" i="3"/>
  <c r="F78" i="3"/>
  <c r="I78" i="3"/>
  <c r="X78" i="3"/>
  <c r="X79" i="3"/>
  <c r="F80" i="3"/>
  <c r="I80" i="3"/>
  <c r="X80" i="3"/>
  <c r="X81" i="3"/>
  <c r="F82" i="3"/>
  <c r="I82" i="3"/>
  <c r="X82" i="3"/>
  <c r="X83" i="3"/>
  <c r="X84" i="3"/>
  <c r="X85" i="3"/>
  <c r="X86" i="3"/>
  <c r="X87" i="3"/>
  <c r="X77" i="3"/>
  <c r="X88" i="3"/>
  <c r="X89" i="3"/>
  <c r="X90" i="3"/>
  <c r="Z69" i="1"/>
  <c r="AA33" i="2"/>
  <c r="AA7" i="2"/>
  <c r="AA21" i="2"/>
  <c r="X55" i="3"/>
  <c r="X26" i="3"/>
  <c r="X25" i="3"/>
  <c r="X168" i="3"/>
  <c r="X162" i="3"/>
  <c r="X143" i="3"/>
  <c r="X116" i="3"/>
  <c r="X106" i="3"/>
  <c r="X115" i="3"/>
  <c r="X56" i="3"/>
  <c r="X53" i="3"/>
  <c r="X51" i="3"/>
  <c r="X50" i="3"/>
  <c r="X47" i="3"/>
  <c r="X27" i="3"/>
  <c r="X23" i="3"/>
  <c r="X24" i="3"/>
  <c r="X21" i="3"/>
  <c r="X22" i="3"/>
  <c r="X18" i="3"/>
  <c r="X161" i="3"/>
  <c r="X159" i="3"/>
  <c r="X42" i="3"/>
  <c r="X17" i="3"/>
  <c r="Z72" i="1"/>
  <c r="Z71" i="1"/>
  <c r="Z21" i="1"/>
  <c r="Z20" i="1"/>
  <c r="Z146" i="1"/>
  <c r="Z128" i="1"/>
  <c r="Z95" i="1"/>
  <c r="Z90" i="1"/>
  <c r="Z100" i="1"/>
  <c r="Z73" i="1"/>
  <c r="Z66" i="1"/>
  <c r="Z44" i="1"/>
  <c r="Z43" i="1"/>
  <c r="Z41" i="1"/>
  <c r="Z18" i="1"/>
  <c r="Z19" i="1"/>
  <c r="Z17" i="1"/>
  <c r="Z150" i="1"/>
  <c r="Z145" i="1"/>
  <c r="Z144" i="1"/>
  <c r="Z149" i="1"/>
  <c r="Z38" i="1"/>
  <c r="Z42" i="1"/>
  <c r="Z16" i="1"/>
  <c r="Z99" i="1"/>
  <c r="F61" i="3"/>
  <c r="I60" i="3"/>
  <c r="X126" i="3"/>
  <c r="X123" i="3"/>
  <c r="X122" i="3"/>
  <c r="X117" i="3"/>
  <c r="X127" i="3"/>
  <c r="F145" i="3"/>
  <c r="I145" i="3"/>
  <c r="X145" i="3"/>
  <c r="X149" i="3"/>
  <c r="F144" i="3"/>
  <c r="I144" i="3"/>
  <c r="X144" i="3"/>
  <c r="F148" i="3"/>
  <c r="I148" i="3"/>
  <c r="X148" i="3"/>
  <c r="X140" i="3"/>
  <c r="F146" i="3"/>
  <c r="I146" i="3"/>
  <c r="F147" i="3"/>
  <c r="I147" i="3"/>
  <c r="X170" i="3"/>
  <c r="X167" i="3"/>
  <c r="F166" i="3"/>
  <c r="I166" i="3"/>
  <c r="X166" i="3"/>
  <c r="X165" i="3"/>
  <c r="F160" i="3"/>
  <c r="I160" i="3"/>
  <c r="F135" i="3"/>
  <c r="I135" i="3"/>
  <c r="I33" i="3"/>
  <c r="I35" i="3"/>
  <c r="I38" i="3"/>
  <c r="I36" i="3"/>
  <c r="I34" i="3"/>
  <c r="I37" i="3"/>
  <c r="I44" i="3"/>
  <c r="X41" i="3"/>
  <c r="X45" i="3"/>
  <c r="X52" i="3"/>
  <c r="X54" i="3"/>
  <c r="X48" i="3"/>
  <c r="X108" i="3"/>
  <c r="X120" i="3"/>
  <c r="X111" i="3"/>
  <c r="X109" i="3"/>
  <c r="X112" i="3"/>
  <c r="X104" i="3"/>
  <c r="X99" i="3"/>
  <c r="X67" i="3"/>
  <c r="X69" i="3"/>
  <c r="X72" i="3"/>
  <c r="X62" i="3"/>
  <c r="X15" i="3"/>
  <c r="X19" i="3"/>
  <c r="X20" i="3"/>
  <c r="X16" i="3"/>
  <c r="X13" i="3"/>
  <c r="I11" i="3"/>
  <c r="X11" i="3"/>
  <c r="Z154" i="1"/>
  <c r="Z129" i="1"/>
  <c r="Z112" i="1"/>
  <c r="Z111" i="1"/>
  <c r="Z110" i="1"/>
  <c r="Z108" i="1"/>
  <c r="Z78" i="1"/>
  <c r="Z48" i="1"/>
  <c r="Z153" i="1"/>
  <c r="Z151" i="1"/>
  <c r="Z152" i="1"/>
  <c r="Z134" i="1"/>
  <c r="Z133" i="1"/>
  <c r="Z125" i="1"/>
  <c r="Z132" i="1"/>
  <c r="Z130" i="1"/>
  <c r="Z75" i="1"/>
  <c r="Z77" i="1"/>
  <c r="Z49" i="1"/>
  <c r="Z46" i="1"/>
  <c r="Z47" i="1"/>
  <c r="Z131" i="1"/>
  <c r="Z76" i="1"/>
  <c r="Z74" i="1"/>
  <c r="Z45" i="1"/>
  <c r="Z24" i="1"/>
  <c r="Z15" i="1"/>
  <c r="AA22" i="2"/>
  <c r="AA18" i="2"/>
  <c r="AA19" i="2"/>
  <c r="AA23" i="2"/>
  <c r="AA30" i="2"/>
  <c r="AA31" i="2"/>
  <c r="AA17" i="2"/>
  <c r="Z148" i="1"/>
  <c r="Z60" i="1"/>
  <c r="Z39" i="1"/>
  <c r="Z89" i="1"/>
  <c r="Z64" i="1"/>
  <c r="Z62" i="1"/>
  <c r="Z40" i="1"/>
  <c r="Z52" i="1"/>
  <c r="Z70" i="1"/>
  <c r="Z54" i="1"/>
  <c r="Z51" i="1"/>
  <c r="Z56" i="1"/>
  <c r="Z58" i="1"/>
  <c r="Z61" i="1"/>
  <c r="Z59" i="1"/>
  <c r="Z63" i="1"/>
  <c r="Z57" i="1"/>
  <c r="Z65" i="1"/>
  <c r="Z68" i="1"/>
  <c r="Z67" i="1"/>
  <c r="I164" i="3"/>
  <c r="F164" i="3"/>
  <c r="I157" i="3"/>
  <c r="F157" i="3"/>
  <c r="I158" i="3"/>
  <c r="F158" i="3"/>
  <c r="I154" i="3"/>
  <c r="F154" i="3"/>
  <c r="I156" i="3"/>
  <c r="F156" i="3"/>
  <c r="I155" i="3"/>
  <c r="F155" i="3"/>
  <c r="I153" i="3"/>
  <c r="F153" i="3"/>
  <c r="I152" i="3"/>
  <c r="F152" i="3"/>
  <c r="I141" i="3"/>
  <c r="I137" i="3"/>
  <c r="I134" i="3"/>
  <c r="F134" i="3"/>
  <c r="I136" i="3"/>
  <c r="F136" i="3"/>
  <c r="I132" i="3"/>
  <c r="I138" i="3"/>
  <c r="F138" i="3"/>
  <c r="I133" i="3"/>
  <c r="F133" i="3"/>
  <c r="I131" i="3"/>
  <c r="F131" i="3"/>
  <c r="I151" i="3"/>
  <c r="F151" i="3"/>
  <c r="I102" i="3"/>
  <c r="I98" i="3"/>
  <c r="I101" i="3"/>
  <c r="I105" i="3"/>
  <c r="I103" i="3"/>
  <c r="I100" i="3"/>
  <c r="I97" i="3"/>
  <c r="I95" i="3"/>
  <c r="I96" i="3"/>
  <c r="I93" i="3"/>
  <c r="I92" i="3"/>
  <c r="I66" i="3"/>
  <c r="F66" i="3"/>
  <c r="I71" i="3"/>
  <c r="F71" i="3"/>
  <c r="I64" i="3"/>
  <c r="F64" i="3"/>
  <c r="I70" i="3"/>
  <c r="F70" i="3"/>
  <c r="I63" i="3"/>
  <c r="F63" i="3"/>
  <c r="I68" i="3"/>
  <c r="F68" i="3"/>
  <c r="I65" i="3"/>
  <c r="F65" i="3"/>
  <c r="I61" i="3"/>
  <c r="F60" i="3"/>
  <c r="F44" i="3"/>
  <c r="F37" i="3"/>
  <c r="F36" i="3"/>
  <c r="F34" i="3"/>
  <c r="F38" i="3"/>
  <c r="F35" i="3"/>
  <c r="F33" i="3"/>
  <c r="I12" i="3"/>
  <c r="I7" i="3"/>
  <c r="F12" i="3"/>
  <c r="F8" i="3"/>
  <c r="F9" i="3"/>
  <c r="F10" i="3"/>
  <c r="F7" i="3"/>
  <c r="AA29" i="2"/>
  <c r="AA28" i="2"/>
  <c r="AA26" i="2"/>
  <c r="Z136" i="1"/>
  <c r="Z137" i="1"/>
  <c r="Z139" i="1"/>
  <c r="Z141" i="1"/>
  <c r="Z143" i="1"/>
  <c r="Z142" i="1"/>
  <c r="Z147" i="1"/>
  <c r="Z117" i="1"/>
  <c r="Z122" i="1"/>
  <c r="Z121" i="1"/>
  <c r="Z124" i="1"/>
  <c r="Z119" i="1"/>
  <c r="Z120" i="1"/>
  <c r="Z126" i="1"/>
  <c r="Z88" i="1"/>
  <c r="Z92" i="1"/>
  <c r="Z93" i="1"/>
  <c r="Z87" i="1"/>
  <c r="Z86" i="1"/>
  <c r="Z96" i="1"/>
  <c r="Z91" i="1"/>
  <c r="Z103" i="1"/>
  <c r="Z94" i="1"/>
  <c r="Z102" i="1"/>
  <c r="Z104" i="1"/>
  <c r="Z8" i="1"/>
  <c r="Z11" i="1"/>
  <c r="Z13" i="1"/>
  <c r="Z12" i="1"/>
  <c r="Z14" i="1"/>
  <c r="Z22" i="1"/>
  <c r="Z23" i="1"/>
  <c r="Z28" i="1"/>
  <c r="Z30" i="1"/>
  <c r="Z27" i="1"/>
  <c r="Z35" i="1"/>
  <c r="Z34" i="1"/>
  <c r="Z36" i="1"/>
  <c r="Z31" i="1"/>
  <c r="Z33" i="1"/>
  <c r="Z37" i="1"/>
  <c r="Z32" i="1"/>
  <c r="X146" i="3"/>
  <c r="X135" i="3"/>
  <c r="X147" i="3"/>
  <c r="X160" i="3"/>
  <c r="X164" i="3"/>
  <c r="X61" i="3"/>
  <c r="X158" i="3"/>
  <c r="X71" i="3"/>
  <c r="X133" i="3"/>
  <c r="X141" i="3"/>
  <c r="X156" i="3"/>
  <c r="X101" i="3"/>
  <c r="X68" i="3"/>
  <c r="X64" i="3"/>
  <c r="X151" i="3"/>
  <c r="X138" i="3"/>
  <c r="X153" i="3"/>
  <c r="X38" i="3"/>
  <c r="X37" i="3"/>
  <c r="X114" i="3"/>
  <c r="X132" i="3"/>
  <c r="X137" i="3"/>
  <c r="X157" i="3"/>
  <c r="X152" i="3"/>
  <c r="X131" i="3"/>
  <c r="X97" i="3"/>
  <c r="X102" i="3"/>
  <c r="X66" i="3"/>
  <c r="X65" i="3"/>
  <c r="X70" i="3"/>
  <c r="X33" i="3"/>
  <c r="X35" i="3"/>
  <c r="X36" i="3"/>
  <c r="X44" i="3"/>
  <c r="X105" i="3"/>
  <c r="X121" i="3"/>
  <c r="X103" i="3"/>
  <c r="X118" i="3"/>
  <c r="X60" i="3"/>
  <c r="X12" i="3"/>
  <c r="X14" i="3"/>
  <c r="X8" i="3"/>
  <c r="Z123" i="1"/>
</calcChain>
</file>

<file path=xl/sharedStrings.xml><?xml version="1.0" encoding="utf-8"?>
<sst xmlns="http://schemas.openxmlformats.org/spreadsheetml/2006/main" count="1978" uniqueCount="513">
  <si>
    <t>Uzvārds</t>
  </si>
  <si>
    <t>Vārds</t>
  </si>
  <si>
    <t>Valsts</t>
  </si>
  <si>
    <t>Komanda</t>
  </si>
  <si>
    <t>Klase</t>
  </si>
  <si>
    <t>LAT</t>
  </si>
  <si>
    <t>Rotax Micro Max</t>
  </si>
  <si>
    <t>EST</t>
  </si>
  <si>
    <t>Rotax Mini Max</t>
  </si>
  <si>
    <t>Priekšfināls</t>
  </si>
  <si>
    <t>Fināls</t>
  </si>
  <si>
    <t>Kopā</t>
  </si>
  <si>
    <t>Vieta</t>
  </si>
  <si>
    <t>Individuālais kopvērtējums</t>
  </si>
  <si>
    <t>LTU</t>
  </si>
  <si>
    <t>Kvali.</t>
  </si>
  <si>
    <t>Rotax Max  Junior</t>
  </si>
  <si>
    <t>Rotax Max Senior</t>
  </si>
  <si>
    <t>Rotax Max DD2</t>
  </si>
  <si>
    <t>Rotax Max DD2 Masters</t>
  </si>
  <si>
    <t>LČ1 Kandava</t>
  </si>
  <si>
    <t>SEI</t>
  </si>
  <si>
    <t>PRIIT</t>
  </si>
  <si>
    <t>AGS RACING</t>
  </si>
  <si>
    <t>ZĀLĪTIS</t>
  </si>
  <si>
    <t>JURIS</t>
  </si>
  <si>
    <t>MRG RACING</t>
  </si>
  <si>
    <t>RM LATVIA</t>
  </si>
  <si>
    <t>ROMANS</t>
  </si>
  <si>
    <t>USS</t>
  </si>
  <si>
    <t>IVARS</t>
  </si>
  <si>
    <t>LOČMELIS</t>
  </si>
  <si>
    <t>PATRIKS NOELS</t>
  </si>
  <si>
    <t>BIRSTIŅŠ</t>
  </si>
  <si>
    <t>TOMASS</t>
  </si>
  <si>
    <t>MAĻINOVSKIS</t>
  </si>
  <si>
    <t>MATĪSS</t>
  </si>
  <si>
    <t>JAUNZEMIS</t>
  </si>
  <si>
    <t>KRIŠS</t>
  </si>
  <si>
    <t>VILCĀNS</t>
  </si>
  <si>
    <t>EDGARS</t>
  </si>
  <si>
    <t>SAGADI</t>
  </si>
  <si>
    <t>DEVIN</t>
  </si>
  <si>
    <t>AQUA RACING</t>
  </si>
  <si>
    <t>ADRIANS</t>
  </si>
  <si>
    <t>DANEBERGS</t>
  </si>
  <si>
    <t>NAURIS</t>
  </si>
  <si>
    <t>SM RACING</t>
  </si>
  <si>
    <t>TOMS</t>
  </si>
  <si>
    <t>TIONS</t>
  </si>
  <si>
    <t>PLINTA</t>
  </si>
  <si>
    <t>MARKO</t>
  </si>
  <si>
    <t>DOROFEJEVS</t>
  </si>
  <si>
    <t>ANDREJS</t>
  </si>
  <si>
    <t>MOISEJS</t>
  </si>
  <si>
    <t>TIMURS</t>
  </si>
  <si>
    <t>JANOVSKIS</t>
  </si>
  <si>
    <t>MĀRTIŅŠ</t>
  </si>
  <si>
    <t>ARTURS</t>
  </si>
  <si>
    <t>ŠESTAKOVS</t>
  </si>
  <si>
    <t>ARTJOMS</t>
  </si>
  <si>
    <t>VECVAGARS</t>
  </si>
  <si>
    <t>RIČARDS</t>
  </si>
  <si>
    <t xml:space="preserve">MĒNESIS </t>
  </si>
  <si>
    <t>PLŪKSNA</t>
  </si>
  <si>
    <t>NOR</t>
  </si>
  <si>
    <t>RODRIGO</t>
  </si>
  <si>
    <t>KIRIKOVS</t>
  </si>
  <si>
    <t>KATE</t>
  </si>
  <si>
    <t>ALISE</t>
  </si>
  <si>
    <t>BRICIS</t>
  </si>
  <si>
    <t>ROLIS</t>
  </si>
  <si>
    <t>KURG</t>
  </si>
  <si>
    <t>OLIVER</t>
  </si>
  <si>
    <t>RACING ACADEMY</t>
  </si>
  <si>
    <t>JOCIUS</t>
  </si>
  <si>
    <t>PATRIKAS</t>
  </si>
  <si>
    <t>GS RACING CLUB</t>
  </si>
  <si>
    <t>DOMINIKS</t>
  </si>
  <si>
    <t>DARGIS</t>
  </si>
  <si>
    <t>ALEKSS</t>
  </si>
  <si>
    <t xml:space="preserve">KAKERS </t>
  </si>
  <si>
    <t>KAKERS RODRIGO</t>
  </si>
  <si>
    <t xml:space="preserve">HANS </t>
  </si>
  <si>
    <t>KLAVS</t>
  </si>
  <si>
    <t>STOLCERMANE</t>
  </si>
  <si>
    <t>STRELE</t>
  </si>
  <si>
    <t>PERLE</t>
  </si>
  <si>
    <t>KARLIS</t>
  </si>
  <si>
    <t>KASPAR JOEL</t>
  </si>
  <si>
    <t>RIEKSTINS</t>
  </si>
  <si>
    <t>RICARDS</t>
  </si>
  <si>
    <t xml:space="preserve">TOOMINGAS </t>
  </si>
  <si>
    <t>JOHANNES TONIS</t>
  </si>
  <si>
    <t>JOGISOO KARDIKLUB</t>
  </si>
  <si>
    <t xml:space="preserve">RADIONOVS </t>
  </si>
  <si>
    <t>DROBISEVA</t>
  </si>
  <si>
    <t>DANILEVSKIS</t>
  </si>
  <si>
    <t xml:space="preserve">SPIKE </t>
  </si>
  <si>
    <t>MARTA</t>
  </si>
  <si>
    <t>BRICIS KARLIS</t>
  </si>
  <si>
    <t>MAREKS MALINOVSKI</t>
  </si>
  <si>
    <t>JAUNZEMIS KRISS</t>
  </si>
  <si>
    <t>KALNCIEMS</t>
  </si>
  <si>
    <t>KALNCIEMS RICARDS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</si>
  <si>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</si>
  <si>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</si>
  <si>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</si>
  <si>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</si>
  <si>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</si>
  <si>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</si>
  <si>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</si>
  <si>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</si>
  <si>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</si>
  <si>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</si>
  <si>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</si>
  <si>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</si>
  <si>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</si>
  <si>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</si>
  <si>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</si>
  <si>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</si>
  <si>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</si>
  <si>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</si>
  <si>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</si>
  <si>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</si>
  <si>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</si>
  <si>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</si>
  <si>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JUOZAITIS</t>
  </si>
  <si>
    <t>EMILIS</t>
  </si>
  <si>
    <t>KRIAUCIUNAS</t>
  </si>
  <si>
    <t>REMIGIJUS</t>
  </si>
  <si>
    <t>DREIBE</t>
  </si>
  <si>
    <t>MARTINS</t>
  </si>
  <si>
    <t>NFP RACING</t>
  </si>
  <si>
    <t>SPRŪDE</t>
  </si>
  <si>
    <t>ROLANDS</t>
  </si>
  <si>
    <t>SHEREMETA</t>
  </si>
  <si>
    <t>ILIA</t>
  </si>
  <si>
    <t>NARUSK</t>
  </si>
  <si>
    <t>HANS MARKUS</t>
  </si>
  <si>
    <t>JOGISOO KARDIKI</t>
  </si>
  <si>
    <t>MIĶELSONS</t>
  </si>
  <si>
    <t>ELMĀRS</t>
  </si>
  <si>
    <t>R</t>
  </si>
  <si>
    <t>GRANTINS</t>
  </si>
  <si>
    <t>MIKKEL</t>
  </si>
  <si>
    <t>CEKAVICIUS</t>
  </si>
  <si>
    <t>ALOYZAS</t>
  </si>
  <si>
    <t>PILENAI RACING T</t>
  </si>
  <si>
    <t>ADARI</t>
  </si>
  <si>
    <t>SEBASTIAN</t>
  </si>
  <si>
    <t>2024. gada Latvijas čempionāts kartingā</t>
  </si>
  <si>
    <t>Kvalifikācija</t>
  </si>
  <si>
    <t>Priekš.p.p</t>
  </si>
  <si>
    <t>Column1</t>
  </si>
  <si>
    <t>BERNOSNS</t>
  </si>
  <si>
    <t xml:space="preserve">LAPINS </t>
  </si>
  <si>
    <t>TAURINS</t>
  </si>
  <si>
    <t>OSS</t>
  </si>
  <si>
    <t>IVO</t>
  </si>
  <si>
    <t>25.05.2024</t>
  </si>
  <si>
    <t xml:space="preserve">MAZINAS </t>
  </si>
  <si>
    <t>MAJUS</t>
  </si>
  <si>
    <t>AUTEKS RACING</t>
  </si>
  <si>
    <t>COLLINSON</t>
  </si>
  <si>
    <t>JACK</t>
  </si>
  <si>
    <t>KEITA</t>
  </si>
  <si>
    <t>KONONOVS</t>
  </si>
  <si>
    <t>MARKS</t>
  </si>
  <si>
    <t>RIGAS JAUNO TEHNOLOGIJU</t>
  </si>
  <si>
    <t xml:space="preserve">VALTS </t>
  </si>
  <si>
    <t>KARCIAUSKAS</t>
  </si>
  <si>
    <t>MARIUS</t>
  </si>
  <si>
    <t>LENKTYNIU LINIJA</t>
  </si>
  <si>
    <t>K.GABRIELS</t>
  </si>
  <si>
    <t>PECERICA</t>
  </si>
  <si>
    <t>KADASTIK</t>
  </si>
  <si>
    <t>FREDY</t>
  </si>
  <si>
    <t xml:space="preserve">JOPERE </t>
  </si>
  <si>
    <t>SAVICKI</t>
  </si>
  <si>
    <t>OSKAR</t>
  </si>
  <si>
    <t>SAVICKI OSKAR</t>
  </si>
  <si>
    <t xml:space="preserve">KEIKULIS </t>
  </si>
  <si>
    <t>GERULATIS</t>
  </si>
  <si>
    <t>NOJUS</t>
  </si>
  <si>
    <t>JOOGISO KARD</t>
  </si>
  <si>
    <t>10.08.2024</t>
  </si>
  <si>
    <t>LČ2 Smiltene</t>
  </si>
  <si>
    <t>LČ3 333 Baltic Circiut</t>
  </si>
  <si>
    <t>LČ4 Jelgava</t>
  </si>
  <si>
    <t>14.09.2024</t>
  </si>
  <si>
    <t>LČ5 Madona</t>
  </si>
  <si>
    <t>21.09.2024</t>
  </si>
  <si>
    <t>OOPKAUP</t>
  </si>
  <si>
    <t>ANDREAS</t>
  </si>
  <si>
    <t>MAZINAS</t>
  </si>
  <si>
    <t>MYKOLAS</t>
  </si>
  <si>
    <t>SHAPOSHNIKOV</t>
  </si>
  <si>
    <t>MAXIM</t>
  </si>
  <si>
    <t>BIRELART BALTIC</t>
  </si>
  <si>
    <t xml:space="preserve">GARKAKLIS </t>
  </si>
  <si>
    <t>HARALDS</t>
  </si>
  <si>
    <t>ZALITIS JURIS</t>
  </si>
  <si>
    <t>Column112</t>
  </si>
  <si>
    <t>Column142</t>
  </si>
  <si>
    <t>Column172</t>
  </si>
  <si>
    <t>Column202</t>
  </si>
  <si>
    <t>Column203</t>
  </si>
  <si>
    <t>Column204</t>
  </si>
  <si>
    <t>Column205</t>
  </si>
  <si>
    <t>Column182</t>
  </si>
  <si>
    <t>Column183</t>
  </si>
  <si>
    <t>Column173</t>
  </si>
  <si>
    <t>Column162</t>
  </si>
  <si>
    <t>Column163</t>
  </si>
  <si>
    <t>Column164</t>
  </si>
  <si>
    <t>Column165</t>
  </si>
  <si>
    <t>Rodrigo Taurins</t>
  </si>
  <si>
    <t>FERNANDO</t>
  </si>
  <si>
    <t>VLADYMYROV</t>
  </si>
  <si>
    <t>TIMOFIY</t>
  </si>
  <si>
    <t>SILD</t>
  </si>
  <si>
    <t>MARTIN</t>
  </si>
  <si>
    <t>SILD MARTIN</t>
  </si>
  <si>
    <t xml:space="preserve">2024. gada Latvijas Kartinga kauss </t>
  </si>
  <si>
    <t>Rotax Junior Max</t>
  </si>
  <si>
    <t>Rotax Senior Max</t>
  </si>
  <si>
    <t>Rotax DD2</t>
  </si>
  <si>
    <t>Rotax DD2 Heavy</t>
  </si>
  <si>
    <t xml:space="preserve">GRANDBERGA </t>
  </si>
  <si>
    <t>OTĪLIJA</t>
  </si>
  <si>
    <t>KRASTINS</t>
  </si>
  <si>
    <t>PETERIS</t>
  </si>
  <si>
    <t>FRAMS</t>
  </si>
  <si>
    <t>FRAMS RODRIGO</t>
  </si>
  <si>
    <t>MARKUSS</t>
  </si>
  <si>
    <t>SPIKIS MARKUSS</t>
  </si>
  <si>
    <t>PADANS</t>
  </si>
  <si>
    <t>ROMANS PADANS</t>
  </si>
  <si>
    <t>ZUSEVICS</t>
  </si>
  <si>
    <t>EDMUNDS</t>
  </si>
  <si>
    <t>ZUSEVICS EDMUNDS</t>
  </si>
  <si>
    <t xml:space="preserve">OSS </t>
  </si>
  <si>
    <t>EDIJS</t>
  </si>
  <si>
    <t>OSS EDIJS</t>
  </si>
  <si>
    <t>KALIKSONS</t>
  </si>
  <si>
    <t>KRISTAPS</t>
  </si>
  <si>
    <t>KALIKSONS KRISTAPS</t>
  </si>
  <si>
    <t>SPIKIS</t>
  </si>
  <si>
    <t>SPIKIS MARTINS</t>
  </si>
  <si>
    <t xml:space="preserve">LOCMELIS </t>
  </si>
  <si>
    <t>MARIS</t>
  </si>
  <si>
    <t>LOCMELIS MARIS</t>
  </si>
  <si>
    <t xml:space="preserve">ANTUNEVICS </t>
  </si>
  <si>
    <t>DMITRIJS</t>
  </si>
  <si>
    <t>ANTUNEVICS DMITRIJS</t>
  </si>
  <si>
    <t>BRICIS EDGARDS</t>
  </si>
  <si>
    <t xml:space="preserve">TANKALIS </t>
  </si>
  <si>
    <t>MARCIS</t>
  </si>
  <si>
    <t>TRANKALIS MARCIS</t>
  </si>
  <si>
    <t>2024. gada Rotax Max izaicinājuma kauss</t>
  </si>
  <si>
    <t>RMLIK1 Kandava</t>
  </si>
  <si>
    <t>RMLIK2 Smiltene</t>
  </si>
  <si>
    <t>RMLIK3 333 Baltic Circiut</t>
  </si>
  <si>
    <t>RMLIK4 333 Baltic Circiut</t>
  </si>
  <si>
    <t>RMLIK5 Jelgava</t>
  </si>
  <si>
    <t>RMLIK6 Madona</t>
  </si>
  <si>
    <t>OSKARAS</t>
  </si>
  <si>
    <t>PIDKOVAS</t>
  </si>
  <si>
    <t>ARTKART</t>
  </si>
  <si>
    <t>ZIMNICKAS</t>
  </si>
  <si>
    <t>TAURAS</t>
  </si>
  <si>
    <t>PAIMRE</t>
  </si>
  <si>
    <t>SEMET</t>
  </si>
  <si>
    <t>ROBIN</t>
  </si>
  <si>
    <t>GUDELEVICIUS</t>
  </si>
  <si>
    <t>DOVYDAS</t>
  </si>
  <si>
    <t>BRUNO</t>
  </si>
  <si>
    <t>RUDOKAS</t>
  </si>
  <si>
    <t>PUNDYS</t>
  </si>
  <si>
    <t>JONAS</t>
  </si>
  <si>
    <t>JAUK</t>
  </si>
  <si>
    <t>MARKUS</t>
  </si>
  <si>
    <t>AERO RACING TEAM</t>
  </si>
  <si>
    <t>NURM</t>
  </si>
  <si>
    <t>EKE</t>
  </si>
  <si>
    <t>SPIKIS JURIS</t>
  </si>
  <si>
    <t>DZENIS</t>
  </si>
  <si>
    <t>DZENIS ARTURS</t>
  </si>
  <si>
    <t>PAVLOVS</t>
  </si>
  <si>
    <t>RIHARDS</t>
  </si>
  <si>
    <t>JOKUBAS</t>
  </si>
  <si>
    <t>VASKELIS</t>
  </si>
  <si>
    <t>INTREPID BALTIC TEAM</t>
  </si>
  <si>
    <t>LJUBIMOV</t>
  </si>
  <si>
    <t>NIKITA</t>
  </si>
  <si>
    <t>TALVAR RACING</t>
  </si>
  <si>
    <t>WOZNIAK</t>
  </si>
  <si>
    <t>JAN</t>
  </si>
  <si>
    <t>WOZNIAK JAN</t>
  </si>
  <si>
    <t>SULIMA</t>
  </si>
  <si>
    <t>FRANEK</t>
  </si>
  <si>
    <t>BAMBINI RACING</t>
  </si>
  <si>
    <t>KOBAKHIDZE</t>
  </si>
  <si>
    <t>MATE</t>
  </si>
  <si>
    <t>AGS RACING TEAM</t>
  </si>
  <si>
    <t>ALDIS VILCANS</t>
  </si>
  <si>
    <t>MARTYNAS</t>
  </si>
  <si>
    <t>TANKEVICIUS</t>
  </si>
  <si>
    <t>MANKONEN</t>
  </si>
  <si>
    <t>EELIS</t>
  </si>
  <si>
    <t>MKL</t>
  </si>
  <si>
    <t>LEPP</t>
  </si>
  <si>
    <t>DOMINIK</t>
  </si>
  <si>
    <t>AIX RACING TEAM</t>
  </si>
  <si>
    <t>HARMONEN</t>
  </si>
  <si>
    <t>ILARI</t>
  </si>
  <si>
    <t>MKR</t>
  </si>
  <si>
    <t>VELICKO</t>
  </si>
  <si>
    <t>ILJA</t>
  </si>
  <si>
    <t>TELLUS</t>
  </si>
  <si>
    <t>TRISTAN</t>
  </si>
  <si>
    <t>LUPA</t>
  </si>
  <si>
    <t>MAKSYMILIAN</t>
  </si>
  <si>
    <t>LUPA MAKSYMILIAN</t>
  </si>
  <si>
    <t>KIISKUELA</t>
  </si>
  <si>
    <t>KASPAR</t>
  </si>
  <si>
    <t>KIVI RACING TEAM</t>
  </si>
  <si>
    <t>AKMENS</t>
  </si>
  <si>
    <t>EMĪLS</t>
  </si>
  <si>
    <t>VEERUS</t>
  </si>
  <si>
    <t>RAGNAR</t>
  </si>
  <si>
    <t>SJ MOTORSPORT</t>
  </si>
  <si>
    <t>IVR RACING</t>
  </si>
  <si>
    <t>ZIDERS</t>
  </si>
  <si>
    <t>SIMAS</t>
  </si>
  <si>
    <t>DRIVERS DEVELOPMENT</t>
  </si>
  <si>
    <t>PAERLE</t>
  </si>
  <si>
    <t>IVO PAERLE</t>
  </si>
  <si>
    <t>KALJUTSE</t>
  </si>
  <si>
    <t>MARKUS MIHKEL</t>
  </si>
  <si>
    <t>POMERANTS</t>
  </si>
  <si>
    <t>VILLEM</t>
  </si>
  <si>
    <t>TEAM-O</t>
  </si>
  <si>
    <t>RACKAITIS</t>
  </si>
  <si>
    <t>RALPH</t>
  </si>
  <si>
    <t>PASKE RACING</t>
  </si>
  <si>
    <t>LINDHOLM</t>
  </si>
  <si>
    <t>NIKO</t>
  </si>
  <si>
    <t>USAKOVS</t>
  </si>
  <si>
    <t>GUSTAVS</t>
  </si>
  <si>
    <t>LAITONEN</t>
  </si>
  <si>
    <t>SANTERI</t>
  </si>
  <si>
    <t>OJAPOLD</t>
  </si>
  <si>
    <t>MATTIAS</t>
  </si>
  <si>
    <t>KUKHIANIDZE</t>
  </si>
  <si>
    <t>LADO</t>
  </si>
  <si>
    <t>GROENLUND</t>
  </si>
  <si>
    <t>SONJA</t>
  </si>
  <si>
    <t>JIMI</t>
  </si>
  <si>
    <t>KOIKKALAINEN</t>
  </si>
  <si>
    <t>MKR RACING</t>
  </si>
  <si>
    <t>ZINKEVICIUS</t>
  </si>
  <si>
    <t>ANDRIUS</t>
  </si>
  <si>
    <t>TAMM</t>
  </si>
  <si>
    <t>AGRO</t>
  </si>
  <si>
    <t>NURM EKE</t>
  </si>
  <si>
    <t>VESKELIS</t>
  </si>
  <si>
    <t>INTERPID BALTIC TEAM</t>
  </si>
  <si>
    <t>JAK</t>
  </si>
  <si>
    <t>HORMONEN</t>
  </si>
  <si>
    <t>RYBCZYNSKI</t>
  </si>
  <si>
    <t>NATAN</t>
  </si>
  <si>
    <t>VOLBEKAS</t>
  </si>
  <si>
    <t>NEMUNAS</t>
  </si>
  <si>
    <t>PASKERACING</t>
  </si>
  <si>
    <t>SKONECZNY</t>
  </si>
  <si>
    <t>MILAN</t>
  </si>
  <si>
    <t>WYRZYKOWSKI MOTORSPORT</t>
  </si>
  <si>
    <t>HUOTARI</t>
  </si>
  <si>
    <t>NIKLAS</t>
  </si>
  <si>
    <t>MAETTIK</t>
  </si>
  <si>
    <t>MAARIO</t>
  </si>
  <si>
    <t>SK VILLU</t>
  </si>
  <si>
    <t>KINGU</t>
  </si>
  <si>
    <t>MARGUS</t>
  </si>
  <si>
    <t>EMILS</t>
  </si>
  <si>
    <t>KRISTS</t>
  </si>
  <si>
    <t>SHCHURKO</t>
  </si>
  <si>
    <t>OIMETS</t>
  </si>
  <si>
    <t>PATRIC</t>
  </si>
  <si>
    <t>KIVI</t>
  </si>
  <si>
    <t>KAIRO</t>
  </si>
  <si>
    <t xml:space="preserve">KUKHIANDZE </t>
  </si>
  <si>
    <t>GEO</t>
  </si>
  <si>
    <t xml:space="preserve">OJAPOLD </t>
  </si>
  <si>
    <t>MATIAS</t>
  </si>
  <si>
    <t>KASKINEN</t>
  </si>
  <si>
    <t>MISKA</t>
  </si>
  <si>
    <t>FIN</t>
  </si>
  <si>
    <t>KIVILO</t>
  </si>
  <si>
    <t>ARON</t>
  </si>
  <si>
    <t>SAARNIALA</t>
  </si>
  <si>
    <t>AXEL</t>
  </si>
  <si>
    <t xml:space="preserve">LAITONEN </t>
  </si>
  <si>
    <t>SANTARI</t>
  </si>
  <si>
    <t>GRONELUND</t>
  </si>
  <si>
    <t>KOIKALAINEN</t>
  </si>
  <si>
    <t>PAKKAS</t>
  </si>
  <si>
    <t>ROMET</t>
  </si>
  <si>
    <t>Priekš.p.p2</t>
  </si>
  <si>
    <t>Priekšfināls3</t>
  </si>
  <si>
    <t>Fināls4</t>
  </si>
  <si>
    <t>Kvali.5</t>
  </si>
  <si>
    <t>Priekš.p.p6</t>
  </si>
  <si>
    <t>Priekšfināls7</t>
  </si>
  <si>
    <t>Fināls8</t>
  </si>
  <si>
    <t>Kvali.10</t>
  </si>
  <si>
    <t>Priekš.p.p11</t>
  </si>
  <si>
    <t>Priekšfināls12</t>
  </si>
  <si>
    <t>Fināls13</t>
  </si>
  <si>
    <t>Kvali.14</t>
  </si>
  <si>
    <t>Priekš.p.p15</t>
  </si>
  <si>
    <t>Priekšfināls16</t>
  </si>
  <si>
    <t>Fināls17</t>
  </si>
  <si>
    <t>Priekš.p.p5</t>
  </si>
  <si>
    <t>Priekšfināls6</t>
  </si>
  <si>
    <t>Fināls7</t>
  </si>
  <si>
    <t>Priekš.p.p8</t>
  </si>
  <si>
    <t>Priekšfināls9</t>
  </si>
  <si>
    <t>Fināls10</t>
  </si>
  <si>
    <t>Priekš.p.p14</t>
  </si>
  <si>
    <t>Priekšfināls15</t>
  </si>
  <si>
    <t>Fināls16</t>
  </si>
  <si>
    <t>DQ</t>
  </si>
  <si>
    <t>SAULE</t>
  </si>
  <si>
    <t>VAITKUTE</t>
  </si>
  <si>
    <t>RADAVICIUS</t>
  </si>
  <si>
    <t>GUSTAS</t>
  </si>
  <si>
    <t>ARVASEVICIUS</t>
  </si>
  <si>
    <t>NORMANTAS</t>
  </si>
  <si>
    <t>SCHURKO</t>
  </si>
  <si>
    <t>KANCS</t>
  </si>
  <si>
    <t>ARMANDS</t>
  </si>
  <si>
    <t>GASPAROVICS</t>
  </si>
  <si>
    <t>ERIKS</t>
  </si>
  <si>
    <t>LEONAVICIUS</t>
  </si>
  <si>
    <t>LUKAS</t>
  </si>
  <si>
    <t>CEPKAUSKAS</t>
  </si>
  <si>
    <t>MINIUSIS</t>
  </si>
  <si>
    <t>ZARIKOV</t>
  </si>
  <si>
    <t>LEONAS</t>
  </si>
  <si>
    <t>STANKEVICJUS</t>
  </si>
  <si>
    <t>JORIS</t>
  </si>
  <si>
    <t>DAGYS</t>
  </si>
  <si>
    <t>TAUTVYDAS</t>
  </si>
  <si>
    <t>KARALEVICIUS</t>
  </si>
  <si>
    <t>DOMAS</t>
  </si>
  <si>
    <t>RIMKUS</t>
  </si>
  <si>
    <t>GINAS</t>
  </si>
  <si>
    <t>KLEPIKAS</t>
  </si>
  <si>
    <t>HENRIKAS</t>
  </si>
  <si>
    <t>VOLUNGEVICIUS</t>
  </si>
  <si>
    <t>LINAS</t>
  </si>
  <si>
    <t>BUDVYTIS</t>
  </si>
  <si>
    <t>HUBERTAS</t>
  </si>
  <si>
    <t>BALCIUNAS</t>
  </si>
  <si>
    <t>LATAKAS</t>
  </si>
  <si>
    <t>PAULIUS</t>
  </si>
  <si>
    <t>BAGATYRUS</t>
  </si>
  <si>
    <t>ARAS PASKALIS</t>
  </si>
  <si>
    <t>LAIDVEE</t>
  </si>
  <si>
    <t>JOHANN</t>
  </si>
  <si>
    <t>ZERNASK</t>
  </si>
  <si>
    <t>RAFAEL</t>
  </si>
  <si>
    <t>GUOGA</t>
  </si>
  <si>
    <t>MANIUSIS</t>
  </si>
  <si>
    <t>AMDRIUS</t>
  </si>
  <si>
    <t>KASPARAS</t>
  </si>
  <si>
    <t>BAGATYRIUS</t>
  </si>
  <si>
    <t>KAZEMEKAS</t>
  </si>
  <si>
    <t>NORKUS</t>
  </si>
  <si>
    <t>STANKEVICIUS</t>
  </si>
  <si>
    <t>LAURYNAS</t>
  </si>
  <si>
    <t>ARMANAVICIUS</t>
  </si>
  <si>
    <t>SARUNAS</t>
  </si>
  <si>
    <t>GELZINIS</t>
  </si>
  <si>
    <t>KARALEVICIUTE</t>
  </si>
  <si>
    <t>EMILIJA</t>
  </si>
  <si>
    <t>LIEPINS</t>
  </si>
  <si>
    <t>DAUGAVINS</t>
  </si>
  <si>
    <t>RM MicroMax</t>
  </si>
  <si>
    <t>JOKUBAS JUOZAITIS</t>
  </si>
  <si>
    <t>ZURGE</t>
  </si>
  <si>
    <t>LASMA</t>
  </si>
  <si>
    <t>MARTINS ZURGIS</t>
  </si>
  <si>
    <t>LAIPNIEKS</t>
  </si>
  <si>
    <t>JAANIMETS</t>
  </si>
  <si>
    <t>MARCUS ERIC</t>
  </si>
  <si>
    <t>KARU</t>
  </si>
  <si>
    <t>ARTUR</t>
  </si>
  <si>
    <t>KARU ARTUR</t>
  </si>
  <si>
    <t>STAMERS</t>
  </si>
  <si>
    <t>RALFS</t>
  </si>
  <si>
    <t>SPRUDE</t>
  </si>
  <si>
    <t>GATIS VECVAGARS</t>
  </si>
  <si>
    <t>Rotax Max DD3</t>
  </si>
  <si>
    <t>RANDO</t>
  </si>
  <si>
    <t>KLEIMANN</t>
  </si>
  <si>
    <t>RANDO KLEIMANN</t>
  </si>
  <si>
    <t>29.09.2024</t>
  </si>
  <si>
    <t>LKK 2024 Sezonas kopvērtējums</t>
  </si>
  <si>
    <t>Sliktākais priekšfināls/fināls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</si>
</sst>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2" fillId="0" borderId="0" xfId="0" applyFont="1"/>
    <xf numFmtId="0" fontId="6" fillId="0" borderId="24" xfId="0" applyFon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6" borderId="0" xfId="0" applyFill="1"/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/>
    </xf>
    <xf numFmtId="0" fontId="0" fillId="4" borderId="18" xfId="0" applyFill="1" applyBorder="1" applyAlignment="1">
      <alignment horizontal="left" vertical="center"/>
    </xf>
    <xf numFmtId="0" fontId="0" fillId="4" borderId="18" xfId="0" applyFill="1" applyBorder="1" applyAlignment="1">
      <alignment horizontal="center"/>
    </xf>
    <xf numFmtId="0" fontId="0" fillId="4" borderId="15" xfId="0" applyFill="1" applyBorder="1" applyAlignment="1">
      <alignment horizontal="left" vertical="center"/>
    </xf>
    <xf numFmtId="0" fontId="0" fillId="4" borderId="15" xfId="0" applyFill="1" applyBorder="1" applyAlignment="1">
      <alignment horizontal="center"/>
    </xf>
    <xf numFmtId="0" fontId="6" fillId="2" borderId="26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/>
    </xf>
    <xf numFmtId="0" fontId="0" fillId="5" borderId="18" xfId="0" applyFill="1" applyBorder="1" applyAlignment="1">
      <alignment horizontal="center"/>
    </xf>
    <xf numFmtId="0" fontId="0" fillId="6" borderId="18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3" borderId="8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left" vertical="center"/>
    </xf>
    <xf numFmtId="0" fontId="0" fillId="3" borderId="19" xfId="0" applyFill="1" applyBorder="1" applyAlignment="1">
      <alignment horizontal="center"/>
    </xf>
    <xf numFmtId="0" fontId="0" fillId="0" borderId="20" xfId="0" applyBorder="1"/>
    <xf numFmtId="0" fontId="0" fillId="0" borderId="18" xfId="0" applyBorder="1"/>
    <xf numFmtId="0" fontId="0" fillId="4" borderId="18" xfId="0" applyFill="1" applyBorder="1"/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0" fillId="7" borderId="1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3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0" fillId="3" borderId="17" xfId="0" applyFill="1" applyBorder="1" applyAlignment="1">
      <alignment horizontal="left" vertical="center"/>
    </xf>
    <xf numFmtId="0" fontId="0" fillId="9" borderId="18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4" borderId="6" xfId="0" applyFill="1" applyBorder="1"/>
    <xf numFmtId="0" fontId="0" fillId="0" borderId="27" xfId="0" applyBorder="1" applyAlignment="1">
      <alignment horizontal="left" vertical="center"/>
    </xf>
    <xf numFmtId="0" fontId="0" fillId="4" borderId="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/>
    <xf numFmtId="0" fontId="0" fillId="0" borderId="3" xfId="0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4" borderId="4" xfId="0" applyFill="1" applyBorder="1"/>
    <xf numFmtId="0" fontId="0" fillId="4" borderId="28" xfId="0" applyFill="1" applyBorder="1"/>
    <xf numFmtId="0" fontId="0" fillId="4" borderId="2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4" borderId="29" xfId="0" applyFill="1" applyBorder="1" applyAlignment="1">
      <alignment horizontal="center"/>
    </xf>
    <xf numFmtId="0" fontId="0" fillId="3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3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10" borderId="18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0" borderId="28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0" fillId="10" borderId="0" xfId="0" applyFill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14" xfId="0" applyFill="1" applyBorder="1"/>
    <xf numFmtId="0" fontId="0" fillId="4" borderId="8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14" xfId="0" applyBorder="1"/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494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86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008BEA-CB0F-4F7B-9E59-A3200FB7C5CF}" name="Table3" displayName="Table3" ref="A6:Z24" totalsRowShown="0" headerRowDxfId="493" tableBorderDxfId="492">
  <autoFilter ref="A6:Z24" xr:uid="{0E008BEA-CB0F-4F7B-9E59-A3200FB7C5CF}"/>
  <sortState xmlns:xlrd2="http://schemas.microsoft.com/office/spreadsheetml/2017/richdata2" ref="A7:Z24">
    <sortCondition descending="1" ref="Z6:Z24"/>
  </sortState>
  <tableColumns count="26">
    <tableColumn id="1" xr3:uid="{76DC2BFD-0419-4A4B-9623-948BC66A9849}" name="Uzvārds"/>
    <tableColumn id="2" xr3:uid="{C6453BC9-67F6-4C83-886D-EDB56A2ED2CB}" name="Vārds"/>
    <tableColumn id="3" xr3:uid="{9252978E-E7CC-4337-9554-5BB8D787D13A}" name="Valsts"/>
    <tableColumn id="4" xr3:uid="{078DEEED-E338-4E82-8931-9D273BB2D5C1}" name="Komanda"/>
    <tableColumn id="5" xr3:uid="{DAA493BA-5A29-43B8-BB35-93C377E255B9}" name="Klase"/>
    <tableColumn id="6" xr3:uid="{B4C4BF07-40E7-4EEA-917B-BD4AB91B70A3}" name="Kvalifikācija"/>
    <tableColumn id="7" xr3:uid="{54A3AE92-95BB-47A8-BE8F-C993E0EB419B}" name="Priekš.p.p"/>
    <tableColumn id="8" xr3:uid="{92359353-F3D2-416D-A575-3378C62EEB90}" name="Priekšfināls"/>
    <tableColumn id="9" xr3:uid="{4CDE3C30-6B94-44F3-8683-E48AD08E168F}" name="Fināls"/>
    <tableColumn id="10" xr3:uid="{D9B4A0C3-7067-4487-A2E1-37C2708922F2}" name="Kvali."/>
    <tableColumn id="11" xr3:uid="{A3A819C6-2C5A-4002-9131-502301A75FE0}" name="Priekš.p.p2"/>
    <tableColumn id="12" xr3:uid="{B37BF073-EB9D-4591-ABFA-085B10333929}" name="Priekšfināls3"/>
    <tableColumn id="13" xr3:uid="{E8B452E9-2F91-4AFE-9B09-FC8A779757BD}" name="Fināls4"/>
    <tableColumn id="14" xr3:uid="{A93D7E00-8B70-4BEB-95A4-D65B74FAA868}" name="Kvali.5"/>
    <tableColumn id="15" xr3:uid="{57B45679-4B25-4A92-99E4-614F06C248CE}" name="Priekš.p.p6"/>
    <tableColumn id="16" xr3:uid="{DC63100D-E2E6-4C88-BEAF-D38AA61680D4}" name="Priekšfināls7"/>
    <tableColumn id="17" xr3:uid="{64E1097D-F472-4D85-8957-7BF5A55A1950}" name="Fināls8"/>
    <tableColumn id="18" xr3:uid="{CC7CE287-AFB7-4623-9232-1CDC2CF3720B}" name="Kvali.10"/>
    <tableColumn id="19" xr3:uid="{A931D0E7-F7EB-4941-8165-0BC1AAE3D6EB}" name="Priekš.p.p11"/>
    <tableColumn id="20" xr3:uid="{BCA48EB0-892C-45D2-9E2A-7501F7BABA4E}" name="Priekšfināls12"/>
    <tableColumn id="21" xr3:uid="{B4E89F8D-2C20-4330-A6A6-7B7F0BF424CB}" name="Fināls13"/>
    <tableColumn id="22" xr3:uid="{F5EA92F4-DDC2-43EB-90FD-49F5F20174A3}" name="Kvali.14"/>
    <tableColumn id="23" xr3:uid="{AEEF2411-D012-436C-AB1C-D6FF424EC373}" name="Priekš.p.p15"/>
    <tableColumn id="24" xr3:uid="{28C0CA1C-BEBD-4E7C-BB3B-1E4D72B24367}" name="Priekšfināls16"/>
    <tableColumn id="25" xr3:uid="{065D9768-4C7D-46C1-B227-460478C3F9E6}" name="Fināls17"/>
    <tableColumn id="26" xr3:uid="{43009804-7C5A-4EEF-AB11-56758071216D}" name="Kopā">
      <calculatedColumnFormula>SUM(F7:Y7)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C4D5DD1-0476-4A7B-9AA8-C4DCA85B2C22}" name="Table14" displayName="Table14" ref="A91:X127" totalsRowShown="0" headerRowDxfId="270" dataDxfId="269" tableBorderDxfId="268">
  <autoFilter ref="A91:X127" xr:uid="{5C4D5DD1-0476-4A7B-9AA8-C4DCA85B2C22}"/>
  <sortState xmlns:xlrd2="http://schemas.microsoft.com/office/spreadsheetml/2017/richdata2" ref="A92:X127">
    <sortCondition descending="1" ref="X91:X127"/>
  </sortState>
  <tableColumns count="24">
    <tableColumn id="1" xr3:uid="{15BD9C43-2ED7-410F-B267-451DB6A6721C}" name="Uzvārds" dataDxfId="267"/>
    <tableColumn id="2" xr3:uid="{4C5D22F2-FF98-4761-9450-64E16DB77AE6}" name="Vārds" dataDxfId="266"/>
    <tableColumn id="3" xr3:uid="{BB428B28-6C03-4EBA-A22F-4ED8E201D19D}" name="Valsts" dataDxfId="265"/>
    <tableColumn id="4" xr3:uid="{8E971508-5255-4928-91E4-2BF139801E73}" name="Komanda" dataDxfId="264"/>
    <tableColumn id="5" xr3:uid="{3CB75798-398F-4337-B5F3-4D4337C313E3}" name="Klase" dataDxfId="263"/>
    <tableColumn id="6" xr3:uid="{DD13A005-5FF3-4F17-B1E3-C3839E47B0E0}" name="Priekš.p.p" dataDxfId="262"/>
    <tableColumn id="7" xr3:uid="{8ABA90B3-78E5-4323-B4B8-A842783A9193}" name="Priekšfināls" dataDxfId="261"/>
    <tableColumn id="8" xr3:uid="{FF887372-0FD7-4A6C-AEE9-69AC13BE0967}" name="Fināls" dataDxfId="260"/>
    <tableColumn id="9" xr3:uid="{ABAAAD4D-5D77-44AE-9127-75C040A468F8}" name="Priekš.p.p2" dataDxfId="259"/>
    <tableColumn id="10" xr3:uid="{53A80F59-AF39-4939-B9F3-30C260F54973}" name="Priekšfināls3" dataDxfId="258"/>
    <tableColumn id="11" xr3:uid="{D722A5CF-3882-4096-B571-4D0C3E0101AB}" name="Fināls4" dataDxfId="257"/>
    <tableColumn id="12" xr3:uid="{9D9A5A77-4E5E-4C38-AC7D-AC1C24D3C9C5}" name="Priekš.p.p5" dataDxfId="256"/>
    <tableColumn id="13" xr3:uid="{8B84C4A3-A548-418D-AC0E-7C72BF937919}" name="Priekšfināls6" dataDxfId="255"/>
    <tableColumn id="14" xr3:uid="{6963B91D-7ADF-41AD-BDA6-961CCC02E8C6}" name="Fināls7" dataDxfId="254"/>
    <tableColumn id="15" xr3:uid="{B4212EDD-61BF-41D5-A2F6-3CDF45A08423}" name="Priekš.p.p8" dataDxfId="253"/>
    <tableColumn id="16" xr3:uid="{2C42F15C-05CE-4082-88FF-D9F0366C97F0}" name="Priekšfināls9" dataDxfId="252"/>
    <tableColumn id="17" xr3:uid="{A3276B37-36CA-4347-A6BE-0D5DC7D6D45E}" name="Fināls10" dataDxfId="251"/>
    <tableColumn id="18" xr3:uid="{E666BD87-C464-4598-8258-165322736E66}" name="Priekš.p.p11" dataDxfId="250"/>
    <tableColumn id="19" xr3:uid="{E367FBDE-596A-4452-BC9F-0477B083DFD4}" name="Priekšfināls12" dataDxfId="249"/>
    <tableColumn id="20" xr3:uid="{87B84348-D05B-4713-B135-856C862DA430}" name="Fināls13" dataDxfId="248"/>
    <tableColumn id="21" xr3:uid="{FBE3AFF9-7241-49DD-A5CB-5A1EFA962487}" name="Priekš.p.p14" dataDxfId="247"/>
    <tableColumn id="22" xr3:uid="{A84335B8-3F67-4D77-8C47-2B362497809B}" name="Priekšfināls15" dataDxfId="246"/>
    <tableColumn id="23" xr3:uid="{50AAA386-6537-4983-A4E7-30F1BCA01DA1}" name="Fināls16" dataDxfId="245"/>
    <tableColumn id="24" xr3:uid="{E26087C8-078B-439C-9ACE-5B08543E7ABA}" name="Kopā" dataDxfId="244">
      <calculatedColumnFormula>SUM(F92:W92)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7E0626C-48E1-4946-A1D4-93BE10B23FBE}" name="Table15" displayName="Table15" ref="A128:X149" totalsRowShown="0" headerRowDxfId="243" dataDxfId="242" tableBorderDxfId="241">
  <autoFilter ref="A128:X149" xr:uid="{07E0626C-48E1-4946-A1D4-93BE10B23FBE}"/>
  <sortState xmlns:xlrd2="http://schemas.microsoft.com/office/spreadsheetml/2017/richdata2" ref="A129:X149">
    <sortCondition descending="1" ref="X128:X149"/>
  </sortState>
  <tableColumns count="24">
    <tableColumn id="1" xr3:uid="{35F85BD6-C709-449E-A13C-EF0040DCF375}" name="Uzvārds" dataDxfId="240"/>
    <tableColumn id="2" xr3:uid="{B9A68851-F49B-4B41-A63D-B68BB185510B}" name="Vārds" dataDxfId="239"/>
    <tableColumn id="3" xr3:uid="{22639A51-EEE0-41DB-844A-B32217CD597E}" name="Valsts" dataDxfId="238"/>
    <tableColumn id="4" xr3:uid="{E07841CB-69AB-4FBA-9957-1A5F8CDFD362}" name="Komanda" dataDxfId="237"/>
    <tableColumn id="5" xr3:uid="{20BAE630-12EF-4DD7-8341-3AA14DBADA80}" name="Klase" dataDxfId="236"/>
    <tableColumn id="6" xr3:uid="{45CFAE37-FAB9-40C7-9377-A8AECD8D0B76}" name="Priekš.p.p" dataDxfId="235"/>
    <tableColumn id="7" xr3:uid="{65FE3ED4-8ED5-4719-8700-39DF1BA05F02}" name="Priekšfināls" dataDxfId="234"/>
    <tableColumn id="8" xr3:uid="{8A620215-486D-4E0B-B7F9-E28884611419}" name="Fināls" dataDxfId="233"/>
    <tableColumn id="9" xr3:uid="{A9450B92-9BC8-4953-A0A1-FE1C29DEF269}" name="Priekš.p.p2" dataDxfId="232"/>
    <tableColumn id="10" xr3:uid="{24F86D1F-48FC-4424-9851-0A8C27DDD9CD}" name="Priekšfināls3" dataDxfId="231"/>
    <tableColumn id="11" xr3:uid="{0B3C6F9A-E2B6-449D-9FA9-EC763DD49B0D}" name="Fināls4" dataDxfId="230"/>
    <tableColumn id="12" xr3:uid="{04358BDA-B1C2-420E-B618-414B90462B10}" name="Priekš.p.p5" dataDxfId="229"/>
    <tableColumn id="13" xr3:uid="{75B3FD25-6D6B-470D-83BD-16F1A08231D8}" name="Priekšfināls6" dataDxfId="228"/>
    <tableColumn id="14" xr3:uid="{99706B48-B6E1-4130-9776-F1E5C9F465EF}" name="Fināls7" dataDxfId="227"/>
    <tableColumn id="15" xr3:uid="{145D78A6-7C79-421A-B1B8-EF4732EE2753}" name="Priekš.p.p8" dataDxfId="226"/>
    <tableColumn id="16" xr3:uid="{8087D922-C1B8-442D-B33E-6A8C9CDD32D0}" name="Priekšfināls9" dataDxfId="225"/>
    <tableColumn id="17" xr3:uid="{951C3495-241E-407B-B7D0-887774B7F530}" name="Fināls10" dataDxfId="224"/>
    <tableColumn id="18" xr3:uid="{07B75841-C3BC-4A6A-BF92-1FA42F23CE51}" name="Priekš.p.p11" dataDxfId="223"/>
    <tableColumn id="19" xr3:uid="{4F1D37DC-9AD0-49DE-A1E8-7299BE18E9C0}" name="Priekšfināls12" dataDxfId="222"/>
    <tableColumn id="20" xr3:uid="{48B62266-B2FA-40E5-96CE-157683B3A074}" name="Fināls13" dataDxfId="221"/>
    <tableColumn id="21" xr3:uid="{21A3D494-BEF8-48BD-A5AC-B1F7148D1880}" name="Priekš.p.p14" dataDxfId="220"/>
    <tableColumn id="22" xr3:uid="{928AB67C-BDA0-4285-B1CC-C4157A37B13C}" name="Priekšfināls15" dataDxfId="219"/>
    <tableColumn id="23" xr3:uid="{BBF30F4B-01E6-4D7A-9F67-A93212194F6D}" name="Fināls16" dataDxfId="218"/>
    <tableColumn id="24" xr3:uid="{C288C1BA-B4F7-45FA-9281-8590F9FA7F29}" name="Kopā" dataDxfId="217">
      <calculatedColumnFormula>SUM(F129:W129)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F15FCA8-701E-4615-AC2F-3062B7AFF761}" name="Table16" displayName="Table16" ref="A150:X170" totalsRowShown="0" headerRowDxfId="216" dataDxfId="215" tableBorderDxfId="214">
  <autoFilter ref="A150:X170" xr:uid="{8F15FCA8-701E-4615-AC2F-3062B7AFF761}"/>
  <sortState xmlns:xlrd2="http://schemas.microsoft.com/office/spreadsheetml/2017/richdata2" ref="A151:X170">
    <sortCondition descending="1" ref="X150:X170"/>
  </sortState>
  <tableColumns count="24">
    <tableColumn id="1" xr3:uid="{9A8D5562-5612-4A39-9914-0E6D561F448D}" name="Uzvārds" dataDxfId="213"/>
    <tableColumn id="2" xr3:uid="{B02E258C-C96C-4D35-92C4-EFDD06C87211}" name="Vārds" dataDxfId="212"/>
    <tableColumn id="3" xr3:uid="{EDEF8C1C-FD76-493D-A0B6-37D4462F9A01}" name="Valsts" dataDxfId="211"/>
    <tableColumn id="4" xr3:uid="{CC937905-E4B8-43C3-B124-3E2ED5B32366}" name="Komanda" dataDxfId="210"/>
    <tableColumn id="5" xr3:uid="{3E0FA33D-35BD-41F4-8C2A-3F5D8D6374E1}" name="Klase" dataDxfId="209"/>
    <tableColumn id="6" xr3:uid="{C438F92A-1EEF-4138-873F-F2F3D29DC945}" name="Priekš.p.p" dataDxfId="208"/>
    <tableColumn id="7" xr3:uid="{68DB6435-8932-4587-B142-57788E0C0038}" name="Priekšfināls" dataDxfId="207"/>
    <tableColumn id="8" xr3:uid="{7E3A1EB3-2D3B-4777-AE49-4E8967228945}" name="Fināls" dataDxfId="206"/>
    <tableColumn id="9" xr3:uid="{AB5675B4-3EF1-4877-8826-586745CEA357}" name="Priekš.p.p2" dataDxfId="205"/>
    <tableColumn id="10" xr3:uid="{5FDF24B2-9A0E-4724-958A-D94C5DE09B7F}" name="Priekšfināls3" dataDxfId="204"/>
    <tableColumn id="11" xr3:uid="{4E3415F6-050B-418F-A91F-3366962214FA}" name="Fināls4" dataDxfId="203"/>
    <tableColumn id="12" xr3:uid="{9B4FB437-F363-4998-9869-5D92389C9962}" name="Priekš.p.p5" dataDxfId="202"/>
    <tableColumn id="13" xr3:uid="{83AB6CA4-C856-46DA-BCA8-D7E508B84BF2}" name="Priekšfināls6" dataDxfId="201"/>
    <tableColumn id="14" xr3:uid="{FFB18619-E64E-432A-AEFA-AA5C08F25702}" name="Fināls7" dataDxfId="200"/>
    <tableColumn id="15" xr3:uid="{23798CC8-3E0A-46BD-B55D-4094E3AFEE68}" name="Priekš.p.p8" dataDxfId="199"/>
    <tableColumn id="16" xr3:uid="{1CACF223-3D9D-4413-80A0-A22CC51CFFE6}" name="Priekšfināls9" dataDxfId="198"/>
    <tableColumn id="17" xr3:uid="{A0305B94-D5F1-4D5D-9109-4F1F7877C2CF}" name="Fināls10" dataDxfId="197"/>
    <tableColumn id="18" xr3:uid="{1856EBDE-F477-4B26-943E-9A41E52C0BB0}" name="Priekš.p.p11" dataDxfId="196"/>
    <tableColumn id="19" xr3:uid="{1A8C9BA0-369A-4F11-983C-567DD853EFFB}" name="Priekšfināls12" dataDxfId="195"/>
    <tableColumn id="20" xr3:uid="{FF80ACAF-6B16-4153-A1A6-7272DD8012C5}" name="Fināls13" dataDxfId="194"/>
    <tableColumn id="21" xr3:uid="{1B8AE829-D38E-449C-8870-5529329B202E}" name="Priekš.p.p14" dataDxfId="193"/>
    <tableColumn id="22" xr3:uid="{B28ECDDB-5FD3-4F41-926F-E0C0DB4A5F9C}" name="Priekšfināls15" dataDxfId="192"/>
    <tableColumn id="23" xr3:uid="{736272A9-3FC4-495D-BF08-D12E5248CC8D}" name="Fināls16" dataDxfId="191"/>
    <tableColumn id="24" xr3:uid="{49D7B04A-EF97-49D9-B439-8B0669D94E42}" name="Kopā" dataDxfId="190">
      <calculatedColumnFormula>SUM(F151:W151)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BF7070-E4A7-134F-B382-410B807556B7}" name="Table32" displayName="Table32" ref="B6:AA8" totalsRowShown="0" headerRowDxfId="189" headerRowBorderDxfId="188" tableBorderDxfId="187" totalsRowBorderDxfId="186">
  <autoFilter ref="B6:AA8" xr:uid="{11BF7070-E4A7-134F-B382-410B807556B7}"/>
  <sortState xmlns:xlrd2="http://schemas.microsoft.com/office/spreadsheetml/2017/richdata2" ref="B7:AA7">
    <sortCondition descending="1" ref="AA6:AA7"/>
  </sortState>
  <tableColumns count="26">
    <tableColumn id="2" xr3:uid="{DE3B93BE-69A2-8549-BCBB-E1D616BD2BA5}" name="R" dataDxfId="185"/>
    <tableColumn id="3" xr3:uid="{F5B2767A-0A11-9642-8D97-0081B7BCA89C}" name="Column3" dataDxfId="184"/>
    <tableColumn id="4" xr3:uid="{134C3685-BF87-B145-9F76-734FB6F2E178}" name="Column4" dataDxfId="183"/>
    <tableColumn id="5" xr3:uid="{5C55460C-DDC1-994F-85CC-5BDFE4842BBD}" name="Column5" dataDxfId="182"/>
    <tableColumn id="6" xr3:uid="{A7B674FB-FECC-2949-8B78-28A9BD592885}" name="Column6" dataDxfId="181"/>
    <tableColumn id="7" xr3:uid="{E059CB04-CE80-CD40-95AB-F81077315EC7}" name="Column7" dataDxfId="180"/>
    <tableColumn id="8" xr3:uid="{6C7C605C-9DDD-0643-9712-391A2606E7DB}" name="Column8" dataDxfId="179"/>
    <tableColumn id="9" xr3:uid="{DA51B234-69D2-BE40-A246-8D88229244EA}" name="Column9" dataDxfId="178"/>
    <tableColumn id="10" xr3:uid="{174C6364-629F-F648-9730-0A91B7C60248}" name="Column10" dataDxfId="177"/>
    <tableColumn id="11" xr3:uid="{3A8193E1-34E1-1C45-AC67-A6F9CCDBBE6B}" name="Column11" dataDxfId="176"/>
    <tableColumn id="24" xr3:uid="{B66839E2-1F63-2B4E-A079-0BEC601EA546}" name="Column112" dataDxfId="175"/>
    <tableColumn id="12" xr3:uid="{A37AF16C-DCE3-984A-85EF-562836BD0E4F}" name="Column12" dataDxfId="174"/>
    <tableColumn id="13" xr3:uid="{32E98664-15BF-BC42-8DB9-3B7972BA117B}" name="Column13" dataDxfId="173"/>
    <tableColumn id="14" xr3:uid="{57939259-1B62-554B-BE38-D1168CB3AA06}" name="Column14" dataDxfId="172"/>
    <tableColumn id="25" xr3:uid="{1277B34D-D48F-2449-9D56-844FD493AF78}" name="Column142" dataDxfId="171"/>
    <tableColumn id="15" xr3:uid="{1FBC31C6-CC49-D643-9A8C-9FD9F7C1C909}" name="Column15" dataDxfId="170"/>
    <tableColumn id="16" xr3:uid="{75AB2B0F-5087-054B-A5F8-0A1164C34E7A}" name="Column16" dataDxfId="169"/>
    <tableColumn id="17" xr3:uid="{62F1CCA0-8C1B-A94A-9261-5AEBFC7AAB13}" name="Column17" dataDxfId="168"/>
    <tableColumn id="26" xr3:uid="{25C16690-B62E-E946-87EF-2662D131E2F8}" name="Column172" dataDxfId="167"/>
    <tableColumn id="18" xr3:uid="{6E67628D-DB6E-1542-844F-BE8DE2FFFDDD}" name="Column18" dataDxfId="166"/>
    <tableColumn id="19" xr3:uid="{C45573A6-9AAD-644B-AEB9-D8CB9AC5FEAC}" name="Column19" dataDxfId="165"/>
    <tableColumn id="20" xr3:uid="{61B74413-F38C-0D45-B6E1-C56F8F2A7FBF}" name="Column20" dataDxfId="164"/>
    <tableColumn id="27" xr3:uid="{4B18B69E-1434-974D-928A-1B9A9739B841}" name="Column202" dataDxfId="163"/>
    <tableColumn id="21" xr3:uid="{C13E91D4-442B-854B-AD10-1DADBF86B237}" name="Column21" dataDxfId="162"/>
    <tableColumn id="22" xr3:uid="{83ABD079-6039-2C44-B125-E01A5976B23B}" name="Column22" dataDxfId="161"/>
    <tableColumn id="23" xr3:uid="{AB987824-E6B6-AD40-A864-ABB78CFCF200}" name="Column23" dataDxfId="160">
      <calculatedColumnFormula>SUM(G7:Z8)</calculatedColumnFormula>
    </tableColumn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07668A-DF42-F549-A8CF-A1B7A443B49B}" name="Table43" displayName="Table43" ref="B10:AA12" totalsRowShown="0" headerRowDxfId="159" headerRowBorderDxfId="158" tableBorderDxfId="157" totalsRowBorderDxfId="156">
  <autoFilter ref="B10:AA12" xr:uid="{2207668A-DF42-F549-A8CF-A1B7A443B49B}"/>
  <sortState xmlns:xlrd2="http://schemas.microsoft.com/office/spreadsheetml/2017/richdata2" ref="B11:AA12">
    <sortCondition descending="1" ref="AA10:AA12"/>
  </sortState>
  <tableColumns count="26">
    <tableColumn id="2" xr3:uid="{0A35A2D9-B9B0-0843-BCDB-62F173792CF2}" name="Column2" dataDxfId="155" totalsRowDxfId="154"/>
    <tableColumn id="3" xr3:uid="{AE087D1E-B864-FA48-A70C-7939235AD584}" name="Column3" dataDxfId="153" totalsRowDxfId="152"/>
    <tableColumn id="4" xr3:uid="{480683FE-AC07-A24A-A3F6-31147E5BA730}" name="Column4" dataDxfId="151"/>
    <tableColumn id="5" xr3:uid="{30E354EF-76D9-EE4C-92B0-C98217B1BED4}" name="Column5" totalsRowDxfId="150"/>
    <tableColumn id="6" xr3:uid="{B32CA6FA-3E82-D84C-BDFF-E49E7A22AE56}" name="Column6" dataDxfId="149"/>
    <tableColumn id="7" xr3:uid="{1801C431-8155-C747-B4E8-22886DD0C952}" name="Column7" dataDxfId="148"/>
    <tableColumn id="8" xr3:uid="{576B6CB1-8E34-3F4A-AADD-24C3AB056E5B}" name="Column8" dataDxfId="147" totalsRowDxfId="146"/>
    <tableColumn id="9" xr3:uid="{BA586108-B41B-1F41-8E0E-F708ADDF1C26}" name="Column1" dataDxfId="145" totalsRowDxfId="144"/>
    <tableColumn id="10" xr3:uid="{8094EF9A-CD44-DF4B-8533-0ABBA2108292}" name="Column9" dataDxfId="143"/>
    <tableColumn id="11" xr3:uid="{3155E660-B257-4448-85A8-437429FEE646}" name="Column10" dataDxfId="142" totalsRowDxfId="141"/>
    <tableColumn id="12" xr3:uid="{0BE36A53-0AD8-3144-8FA9-6DF0715F6C43}" name="Column11" dataDxfId="140" totalsRowDxfId="139"/>
    <tableColumn id="13" xr3:uid="{7D2C6534-FAF2-334A-9243-1AC504A148CF}" name="Column12" dataDxfId="138"/>
    <tableColumn id="14" xr3:uid="{ED68F97B-07A4-6244-8CF5-557CED47B7AB}" name="Column13" dataDxfId="137" totalsRowDxfId="136"/>
    <tableColumn id="15" xr3:uid="{670424C2-59B8-6645-A9CE-7D463DECF644}" name="Column14" dataDxfId="135" totalsRowDxfId="134"/>
    <tableColumn id="16" xr3:uid="{A5159BF2-74D0-7940-9784-52EFAE84C844}" name="Column15" dataDxfId="133"/>
    <tableColumn id="17" xr3:uid="{1F75E776-3AB1-C74A-802D-6916A0142CE8}" name="Column16" dataDxfId="132" totalsRowDxfId="131"/>
    <tableColumn id="18" xr3:uid="{CACD914D-7958-DC41-88C0-737B4FE2E19A}" name="Column17" dataDxfId="130" totalsRowDxfId="129"/>
    <tableColumn id="19" xr3:uid="{FD7AFD82-6857-D842-9874-173CE5FB0866}" name="Column18" dataDxfId="128"/>
    <tableColumn id="20" xr3:uid="{992D5AEC-6B75-4245-AF47-844276E1892F}" name="Column19" dataDxfId="127" totalsRowDxfId="126"/>
    <tableColumn id="21" xr3:uid="{C51B44FA-3EF4-BE4D-87A8-F4FC79CD3E55}" name="Column20" dataDxfId="125" totalsRowDxfId="124"/>
    <tableColumn id="26" xr3:uid="{EE186B4D-86C1-9A49-A8D3-986F512B11B3}" name="Column205" dataDxfId="123"/>
    <tableColumn id="25" xr3:uid="{33F9B7A6-7D2E-2142-BF8E-0FC99B00030C}" name="Column204" dataDxfId="122" totalsRowDxfId="121"/>
    <tableColumn id="24" xr3:uid="{70EA400B-1A34-9F4D-956A-A99B8B519E7D}" name="Column203" dataDxfId="120" totalsRowDxfId="119"/>
    <tableColumn id="1" xr3:uid="{B44B9337-48CE-1142-BD77-832F72438536}" name="Column202" dataDxfId="118" totalsRowDxfId="117"/>
    <tableColumn id="22" xr3:uid="{144E025A-B3F6-244E-863E-D6569D5793AB}" name="Column21" dataDxfId="116" totalsRowDxfId="115"/>
    <tableColumn id="23" xr3:uid="{888CF365-E642-A241-90B1-612F5468AE3F}" name="Column23" dataDxfId="114" totalsRowDxfId="113">
      <calculatedColumnFormula>SUM(G11:Z11)</calculatedColumnFormula>
    </tableColumn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EDFB407-7CE4-4E4B-89C7-2EB06B2F4DF2}" name="Table510" displayName="Table510" ref="B13:AA23" headerRowDxfId="112" headerRowBorderDxfId="111" tableBorderDxfId="110" totalsRowBorderDxfId="109">
  <autoFilter ref="B13:AA23" xr:uid="{8EDFB407-7CE4-4E4B-89C7-2EB06B2F4DF2}"/>
  <sortState xmlns:xlrd2="http://schemas.microsoft.com/office/spreadsheetml/2017/richdata2" ref="B14:AA23">
    <sortCondition descending="1" ref="AA13:AA23"/>
  </sortState>
  <tableColumns count="26">
    <tableColumn id="2" xr3:uid="{E270997C-388C-E641-8B46-202CFCC13E95}" name="Column2" dataDxfId="108" totalsRowDxfId="107"/>
    <tableColumn id="3" xr3:uid="{FD356AF3-8BCA-1947-9225-EEC9329AAA9D}" name="Column3" dataDxfId="106" totalsRowDxfId="105"/>
    <tableColumn id="4" xr3:uid="{99011B08-0917-ED4E-8824-F2DCB4CD783E}" name="Column4" dataDxfId="104" totalsRowDxfId="103"/>
    <tableColumn id="5" xr3:uid="{B4AD0719-BD1D-DA46-B8F6-A06D2E6A2792}" name="Column5" dataDxfId="102" totalsRowDxfId="101"/>
    <tableColumn id="6" xr3:uid="{64AD89BE-A4A3-2A46-B027-0670A44CBAF0}" name="Column6" dataDxfId="100" totalsRowDxfId="99"/>
    <tableColumn id="7" xr3:uid="{AF40BA87-C99A-094D-92D8-2BF99A9AF7E1}" name="Column7" dataDxfId="98" totalsRowDxfId="97"/>
    <tableColumn id="8" xr3:uid="{A6246CFE-CEBA-E44C-95FD-F17BE324FACF}" name="Column8" dataDxfId="96" totalsRowDxfId="95"/>
    <tableColumn id="9" xr3:uid="{A4A9BA55-46CB-EC45-BEE3-C2963D946896}" name="Column1" dataDxfId="94" totalsRowDxfId="93"/>
    <tableColumn id="10" xr3:uid="{E9876FB2-421C-5C4F-AF30-BFBA2AC94203}" name="Column9" dataDxfId="92" totalsRowDxfId="91"/>
    <tableColumn id="11" xr3:uid="{FF448251-62C4-7D41-B1A2-D0438B4511EB}" name="Column10" dataDxfId="90" totalsRowDxfId="89"/>
    <tableColumn id="12" xr3:uid="{D660B4FC-5B83-E243-A055-9CF361611DAA}" name="Column11" dataDxfId="88" totalsRowDxfId="87"/>
    <tableColumn id="13" xr3:uid="{66B4EFDA-7061-7D42-978B-24821CC9EE64}" name="Column12" dataDxfId="86" totalsRowDxfId="85"/>
    <tableColumn id="14" xr3:uid="{FFB5894C-94A3-3945-A24B-B6AA09E6D1B3}" name="Column13" dataDxfId="84" totalsRowDxfId="83"/>
    <tableColumn id="15" xr3:uid="{89671E87-8571-6C41-B928-DA6A07F784B9}" name="Column14" dataDxfId="82" totalsRowDxfId="81"/>
    <tableColumn id="16" xr3:uid="{B9382F2D-8DBC-BB4F-92CE-642213C6D5E8}" name="Column15" dataDxfId="80" totalsRowDxfId="79"/>
    <tableColumn id="17" xr3:uid="{31A0609D-1913-3F4C-A96B-F4FD6535443A}" name="Column16" dataDxfId="78" totalsRowDxfId="77"/>
    <tableColumn id="18" xr3:uid="{0F7BA062-60C1-0C40-B3C7-77249285F07E}" name="Column17" dataDxfId="76" totalsRowDxfId="75"/>
    <tableColumn id="26" xr3:uid="{8577B584-0CC4-104E-830A-D5A92CCBF8A1}" name="Column173" dataDxfId="74" totalsRowDxfId="73"/>
    <tableColumn id="25" xr3:uid="{7DFC0C17-985E-D649-B732-119264AD7BBB}" name="Column172" dataDxfId="72" totalsRowDxfId="71"/>
    <tableColumn id="19" xr3:uid="{3D3EDA8C-294F-5C4B-93E8-BF07840655F6}" name="Column18" dataDxfId="70" totalsRowDxfId="69"/>
    <tableColumn id="24" xr3:uid="{7CCFD66E-C4B1-6142-85CB-AE7CB935CF6E}" name="Column183" dataDxfId="68" totalsRowDxfId="67"/>
    <tableColumn id="1" xr3:uid="{55D9E4C7-8039-4743-A4D8-1BF8387B73B4}" name="Column182" dataDxfId="66" totalsRowDxfId="65"/>
    <tableColumn id="20" xr3:uid="{B31E69C9-A07C-DD4E-9EDB-4FD756B87F23}" name="Column19" dataDxfId="64" totalsRowDxfId="63"/>
    <tableColumn id="21" xr3:uid="{E204FC80-51F4-9340-836B-A2CC3503F787}" name="Column20" dataDxfId="62" totalsRowDxfId="61"/>
    <tableColumn id="22" xr3:uid="{D5E3F4C3-A094-4746-ABF2-907B851550EC}" name="Column21" dataDxfId="60" totalsRowDxfId="59"/>
    <tableColumn id="23" xr3:uid="{DFF85D7D-7A14-2445-9873-B5383DC8FF8A}" name="Column23" totalsRowFunction="sum" dataDxfId="58">
      <calculatedColumnFormula>SUM(G14:Z14)</calculatedColumnFormula>
    </tableColumn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9C2688-C2C2-FE44-AE89-1144B5305B5B}" name="Table611" displayName="Table611" ref="B24:AA31" totalsRowShown="0" headerRowDxfId="57" headerRowBorderDxfId="56" tableBorderDxfId="55" totalsRowBorderDxfId="54">
  <autoFilter ref="B24:AA31" xr:uid="{E49C2688-C2C2-FE44-AE89-1144B5305B5B}"/>
  <sortState xmlns:xlrd2="http://schemas.microsoft.com/office/spreadsheetml/2017/richdata2" ref="B25:AA31">
    <sortCondition descending="1" ref="AA24:AA31"/>
  </sortState>
  <tableColumns count="26">
    <tableColumn id="2" xr3:uid="{22CB6D00-9BC3-B54F-BB1F-6E6DAF9D0910}" name="Column2" dataDxfId="53"/>
    <tableColumn id="3" xr3:uid="{26E624E8-BEE7-3D4A-98C1-629F229F1616}" name="Column3" dataDxfId="52"/>
    <tableColumn id="4" xr3:uid="{B22DD464-5761-A344-9649-BF73A6D836B4}" name="Column4" dataDxfId="51"/>
    <tableColumn id="5" xr3:uid="{07512D8A-91A1-C041-8B1D-E109C53A0ABA}" name="Column5" dataDxfId="50"/>
    <tableColumn id="6" xr3:uid="{25F9846A-36B4-EB4E-B214-AB61E7437BC2}" name="Column6" dataDxfId="49"/>
    <tableColumn id="7" xr3:uid="{7D36DD35-40B0-8F4D-A25B-3D0E0F1F9C32}" name="Column7" dataDxfId="48"/>
    <tableColumn id="8" xr3:uid="{31CAA466-F42E-6543-A282-15B4AD9DCF78}" name="Column1" dataDxfId="47"/>
    <tableColumn id="9" xr3:uid="{27538709-890F-E44A-80CF-86F5CC1D9074}" name="Column8" dataDxfId="46"/>
    <tableColumn id="10" xr3:uid="{89F28378-8C7B-E74C-98E9-FB9EB234EB81}" name="Column9" dataDxfId="45"/>
    <tableColumn id="11" xr3:uid="{2D6B35E9-A7AE-2147-B5EC-205DAEE387EF}" name="Column10" dataDxfId="44"/>
    <tableColumn id="12" xr3:uid="{62DFD466-DA72-9F41-93EA-DD772040527D}" name="Column11" dataDxfId="43"/>
    <tableColumn id="13" xr3:uid="{28274054-A91F-A24A-9F87-FB38CB033008}" name="Column12" dataDxfId="42"/>
    <tableColumn id="14" xr3:uid="{15312381-C3D0-324E-BCD7-7089F4482C67}" name="Column13" dataDxfId="41"/>
    <tableColumn id="15" xr3:uid="{92E50EB2-C327-F546-A808-91D26D08B28F}" name="Column14" dataDxfId="40"/>
    <tableColumn id="16" xr3:uid="{D9AA5ACE-0DEC-B344-B82D-1F8857C4D232}" name="Column15" dataDxfId="39"/>
    <tableColumn id="17" xr3:uid="{7AF84314-F546-F349-9C7D-5D0145B2D6DA}" name="Column16" dataDxfId="38"/>
    <tableColumn id="26" xr3:uid="{B6CA92D6-D525-FE4C-BC68-58E457417209}" name="Column165" dataDxfId="37"/>
    <tableColumn id="25" xr3:uid="{F39DEA77-68A6-C345-B315-4A33E9AEFE14}" name="Column164" dataDxfId="36"/>
    <tableColumn id="24" xr3:uid="{666BCF39-3532-7C49-BB8F-9B06AF72537B}" name="Column163" dataDxfId="35"/>
    <tableColumn id="1" xr3:uid="{00B7A510-4C5D-794B-95BE-4A2B10A3BB21}" name="Column162" dataDxfId="34"/>
    <tableColumn id="18" xr3:uid="{698A7C17-A9EE-D140-8FB5-07A6F1E2F8F8}" name="Column17" dataDxfId="33"/>
    <tableColumn id="19" xr3:uid="{14500820-8ABC-EF48-9ABE-52BD61615594}" name="Column18" dataDxfId="32"/>
    <tableColumn id="20" xr3:uid="{F9C07434-0453-2A41-8AC3-472E94C7CA4F}" name="Column19" dataDxfId="31"/>
    <tableColumn id="21" xr3:uid="{077ADF10-5FB5-684C-ADE7-E43F4CBCA520}" name="Column20" dataDxfId="30"/>
    <tableColumn id="22" xr3:uid="{4FE9D696-5863-A043-9366-2D80C82CE274}" name="Column21" dataDxfId="29"/>
    <tableColumn id="23" xr3:uid="{6892BA98-7F3A-274C-A595-44888ED8B7A3}" name="Column23" dataDxfId="28">
      <calculatedColumnFormula>SUM(G25:Z25)</calculatedColumnFormula>
    </tableColumn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BB3297B-F435-499F-A1D6-DCFE5294684D}" name="Tabula18" displayName="Tabula18" ref="B32:AA33" totalsRowShown="0" headerRowDxfId="27" dataDxfId="26">
  <autoFilter ref="B32:AA33" xr:uid="{7BB3297B-F435-499F-A1D6-DCFE5294684D}"/>
  <tableColumns count="26">
    <tableColumn id="1" xr3:uid="{456F1CF0-AF28-4982-8E82-473F71528D42}" name="Column2" dataDxfId="25"/>
    <tableColumn id="2" xr3:uid="{D6D1FB7C-E47C-48BD-984D-7280705C5237}" name="Column3" dataDxfId="24"/>
    <tableColumn id="3" xr3:uid="{EB266EF6-53F9-4A47-85E0-4CB3BF27A5A7}" name="Column4" dataDxfId="23"/>
    <tableColumn id="4" xr3:uid="{20BD4CC7-6D67-47B0-BCDB-C06B589D23B6}" name="Column5" dataDxfId="22"/>
    <tableColumn id="5" xr3:uid="{EAED3DF8-667B-402D-8FC6-711D99135952}" name="Column6" dataDxfId="21"/>
    <tableColumn id="6" xr3:uid="{D872510B-8A17-4463-8458-B28E4DD3CFFB}" name="Column7" dataDxfId="20"/>
    <tableColumn id="7" xr3:uid="{C5277F68-1E80-40A2-BD6B-D3533068D36C}" name="Column1" dataDxfId="19"/>
    <tableColumn id="8" xr3:uid="{7C3C9281-D798-46A4-A206-D888524EA6D8}" name="Column8" dataDxfId="18"/>
    <tableColumn id="9" xr3:uid="{DEABD1AF-609D-46E0-B8A7-5D8B12A44E10}" name="Column9" dataDxfId="17"/>
    <tableColumn id="10" xr3:uid="{019102CA-8D38-47E3-B0EA-AB987474B387}" name="Column10" dataDxfId="16"/>
    <tableColumn id="11" xr3:uid="{E91A9959-1286-4FF5-A0A1-F047D17D4BE3}" name="Column11" dataDxfId="15"/>
    <tableColumn id="12" xr3:uid="{57355926-43AD-41E2-A571-AEF865A3D1EB}" name="Column12" dataDxfId="14"/>
    <tableColumn id="13" xr3:uid="{CF5E0712-14FE-45F6-BCAA-E3492C5E9C1A}" name="Column13" dataDxfId="13"/>
    <tableColumn id="14" xr3:uid="{EB8E3CBE-ED4C-4630-AB94-3F22A5444577}" name="Column14" dataDxfId="12"/>
    <tableColumn id="15" xr3:uid="{05D344A9-67F8-4691-BA52-37890F3F394C}" name="Column15" dataDxfId="11"/>
    <tableColumn id="16" xr3:uid="{602338FE-7680-47B9-A484-E04C5B15BD74}" name="Column16" dataDxfId="10"/>
    <tableColumn id="17" xr3:uid="{0E386905-4BD3-4DFA-B78D-A12810C848CF}" name="Column165" dataDxfId="9"/>
    <tableColumn id="18" xr3:uid="{55403356-5DD9-4A63-A22D-D82C33963448}" name="Column164" dataDxfId="8"/>
    <tableColumn id="19" xr3:uid="{64A74B69-0E37-4211-80A2-C444A161C4E7}" name="Column163" dataDxfId="7"/>
    <tableColumn id="20" xr3:uid="{08CA609F-C593-4989-B1C7-5E4AA15D5356}" name="Column162" dataDxfId="6"/>
    <tableColumn id="21" xr3:uid="{1C9BAE7B-05C4-4A4C-B783-3A151AFEB214}" name="Column17" dataDxfId="5"/>
    <tableColumn id="22" xr3:uid="{126E29C2-67E7-48D3-9B06-ABEA8A3BD989}" name="Column18" dataDxfId="4"/>
    <tableColumn id="23" xr3:uid="{6195B380-6485-4BDF-907F-B8556EABAA8C}" name="Column19" dataDxfId="3"/>
    <tableColumn id="24" xr3:uid="{34C1615E-847F-43AE-BF57-F5E5E5ADE367}" name="Column20" dataDxfId="2"/>
    <tableColumn id="25" xr3:uid="{9C3A757E-3A17-4BC9-BB5B-925B97A11B68}" name="Column21" dataDxfId="1"/>
    <tableColumn id="26" xr3:uid="{69764EEA-8AA1-4350-AD4B-A417FD7DC5F4}" name="Column23" dataDxfId="0">
      <calculatedColumnFormula>SUM(G33:Z33)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0FABA5-E430-40DA-B820-D084E5BD02A2}" name="Table4" displayName="Table4" ref="A25:Z49" totalsRowShown="0" headerRowDxfId="491" dataDxfId="490" tableBorderDxfId="489">
  <autoFilter ref="A25:Z49" xr:uid="{290FABA5-E430-40DA-B820-D084E5BD02A2}"/>
  <sortState xmlns:xlrd2="http://schemas.microsoft.com/office/spreadsheetml/2017/richdata2" ref="A26:Z49">
    <sortCondition descending="1" ref="Z25:Z49"/>
  </sortState>
  <tableColumns count="26">
    <tableColumn id="1" xr3:uid="{8E5B2744-2537-4231-9625-6327336CFB3C}" name="Uzvārds" dataDxfId="488"/>
    <tableColumn id="2" xr3:uid="{EDCED5F9-8D0D-4A65-B433-86981B9AA8DD}" name="Vārds" dataDxfId="487"/>
    <tableColumn id="3" xr3:uid="{3FD2EF35-7EE3-43BD-A2B0-6FED04C0FA7A}" name="Valsts" dataDxfId="486"/>
    <tableColumn id="4" xr3:uid="{1F34C0D8-A537-4E79-AC81-D234904FF9D7}" name="Komanda" dataDxfId="485"/>
    <tableColumn id="5" xr3:uid="{95E1E925-74FA-4006-8782-81AA84CB4086}" name="Klase" dataDxfId="484"/>
    <tableColumn id="6" xr3:uid="{155F200C-A742-4F87-8690-8AC1BB1B08A6}" name="Kvalifikācija" dataDxfId="483"/>
    <tableColumn id="7" xr3:uid="{91F4689A-7CD9-43BF-AD39-52CB36863E27}" name="Priekš.p.p" dataDxfId="482"/>
    <tableColumn id="8" xr3:uid="{4EEE9ECB-FBF2-428E-9579-29E2D8E5F336}" name="Priekšfināls" dataDxfId="481"/>
    <tableColumn id="9" xr3:uid="{7F040972-4492-47FE-99E6-B4BF21946020}" name="Fināls" dataDxfId="480"/>
    <tableColumn id="10" xr3:uid="{3C24FC4A-0157-4A08-AAA2-8C300044F4AA}" name="Kvali." dataDxfId="479"/>
    <tableColumn id="11" xr3:uid="{EB2D02FF-8073-4AEB-B705-9E65A73A80D5}" name="Priekš.p.p2" dataDxfId="478"/>
    <tableColumn id="12" xr3:uid="{EB784401-41D8-4AD4-9657-C33AE1B9114D}" name="Priekšfināls3" dataDxfId="477"/>
    <tableColumn id="13" xr3:uid="{A35893E5-A572-4217-83D6-FF5AF954DD62}" name="Fināls4" dataDxfId="476"/>
    <tableColumn id="14" xr3:uid="{3AEF410C-D33F-4A88-A1DB-484BD6830522}" name="Kvali.5" dataDxfId="475"/>
    <tableColumn id="15" xr3:uid="{2AA060D2-A242-48FF-A4D3-26C20865DE74}" name="Priekš.p.p6" dataDxfId="474"/>
    <tableColumn id="16" xr3:uid="{C7F37DB7-CE66-4804-B08F-D70DA0454641}" name="Priekšfināls7" dataDxfId="473"/>
    <tableColumn id="17" xr3:uid="{316FF6AB-B667-42B5-B9DC-6FC797EF4DDF}" name="Fināls8" dataDxfId="472"/>
    <tableColumn id="18" xr3:uid="{0A177802-EB7B-4D22-A1EF-3EAA2F63B252}" name="Kvali.10" dataDxfId="471"/>
    <tableColumn id="19" xr3:uid="{3B54BD0B-DB00-48DD-BB81-C5E050F0BF21}" name="Priekš.p.p11" dataDxfId="470"/>
    <tableColumn id="20" xr3:uid="{18918929-8CA3-4D2B-A627-33ACC5D7E6C6}" name="Priekšfināls12" dataDxfId="469"/>
    <tableColumn id="21" xr3:uid="{BA53D72A-ED00-4ADE-9A6B-465A1D531E87}" name="Fināls13" dataDxfId="468"/>
    <tableColumn id="22" xr3:uid="{BCD28828-C3F6-4827-95EC-BB7BCD1E7988}" name="Kvali.14" dataDxfId="467"/>
    <tableColumn id="23" xr3:uid="{26CD7ADB-C678-4448-B1AC-94175E0FB565}" name="Priekš.p.p15" dataDxfId="466"/>
    <tableColumn id="24" xr3:uid="{D8F0D5FB-300B-430D-B906-E8B2BA46EFC6}" name="Priekšfināls16" dataDxfId="465"/>
    <tableColumn id="25" xr3:uid="{42A46862-F8BF-4CF2-9A9B-48042FD2DDD9}" name="Fināls17" dataDxfId="464"/>
    <tableColumn id="26" xr3:uid="{87C2A055-B319-4135-A37F-E82F5A35CCF5}" name="Kopā" dataDxfId="463">
      <calculatedColumnFormula>SUM(F26:Y26)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0B551E-EBCD-4FEA-9189-ADDD62A7461D}" name="Table5" displayName="Table5" ref="A50:Z78" totalsRowShown="0" headerRowDxfId="462" dataDxfId="461" tableBorderDxfId="460">
  <autoFilter ref="A50:Z78" xr:uid="{380B551E-EBCD-4FEA-9189-ADDD62A7461D}"/>
  <sortState xmlns:xlrd2="http://schemas.microsoft.com/office/spreadsheetml/2017/richdata2" ref="A51:Z78">
    <sortCondition descending="1" ref="Z50:Z78"/>
  </sortState>
  <tableColumns count="26">
    <tableColumn id="1" xr3:uid="{A657F49B-8841-417D-AAA1-2546615641C8}" name="Uzvārds" dataDxfId="459"/>
    <tableColumn id="2" xr3:uid="{E226AAE9-056D-4E0E-BCDB-2BCCAADA0658}" name="Vārds" dataDxfId="458"/>
    <tableColumn id="3" xr3:uid="{F16B41A8-51EF-46D5-A5BA-22E14D8D789E}" name="Valsts" dataDxfId="457"/>
    <tableColumn id="4" xr3:uid="{182EA604-2859-4521-AE8C-65CA08BA6F9E}" name="Komanda" dataDxfId="456"/>
    <tableColumn id="5" xr3:uid="{87956F6D-043A-4866-B5AC-4738E7DAA0A8}" name="Klase" dataDxfId="455"/>
    <tableColumn id="6" xr3:uid="{2F9DEEDA-CF49-40C0-9477-223888B5A947}" name="Kvalifikācija" dataDxfId="454"/>
    <tableColumn id="7" xr3:uid="{6913C3C6-2EEB-44FA-BE76-F7754ECCF323}" name="Priekš.p.p" dataDxfId="453"/>
    <tableColumn id="8" xr3:uid="{029218B8-877C-4BDB-BEBF-0D96CE1696BE}" name="Priekšfināls" dataDxfId="452"/>
    <tableColumn id="9" xr3:uid="{612DEDC2-E375-46D0-95F6-D1D28E8163EE}" name="Fināls" dataDxfId="451"/>
    <tableColumn id="10" xr3:uid="{EA85856D-156C-4E05-8914-E4E94FA1FD67}" name="Kvali." dataDxfId="450"/>
    <tableColumn id="11" xr3:uid="{30CC943F-EAD6-4E5C-A176-8835A82444E4}" name="Priekš.p.p2" dataDxfId="449"/>
    <tableColumn id="12" xr3:uid="{EA69C7A6-8CFC-43B8-8CA2-F15337792A83}" name="Priekšfināls3" dataDxfId="448"/>
    <tableColumn id="13" xr3:uid="{744B8F1C-5E30-42AD-82DF-C6B293FBF26D}" name="Fināls4" dataDxfId="447"/>
    <tableColumn id="14" xr3:uid="{F318840B-BDF7-44E1-A211-08C3F26E53FA}" name="Kvali.5" dataDxfId="446"/>
    <tableColumn id="15" xr3:uid="{10A7DBE4-7293-40F4-83C6-F4A94684DAD7}" name="Priekš.p.p6" dataDxfId="445"/>
    <tableColumn id="16" xr3:uid="{82DF8327-A873-4908-B566-D38B16E71E49}" name="Priekšfināls7" dataDxfId="444"/>
    <tableColumn id="17" xr3:uid="{31CAAFE1-85E6-4ECF-9BD5-BEBBA32A6F66}" name="Fināls8" dataDxfId="443"/>
    <tableColumn id="18" xr3:uid="{E85E6F7E-7330-4EC9-BE9A-27B90C831198}" name="Kvali.10" dataDxfId="442"/>
    <tableColumn id="19" xr3:uid="{92042153-75AF-4CAA-99A1-F9F74C9B0379}" name="Priekš.p.p11" dataDxfId="441"/>
    <tableColumn id="20" xr3:uid="{5BDD0A04-1B68-4E34-9367-09F3A64F5875}" name="Priekšfināls12" dataDxfId="440"/>
    <tableColumn id="21" xr3:uid="{B0527D53-1277-4B48-B8AB-EAB4CAE79B3A}" name="Fināls13" dataDxfId="439"/>
    <tableColumn id="22" xr3:uid="{C753D156-1349-4E48-9A54-8F8E8C5191EF}" name="Kvali.14" dataDxfId="438"/>
    <tableColumn id="23" xr3:uid="{8A668D8D-3AD3-4984-A955-D4A60FC69316}" name="Priekš.p.p15" dataDxfId="437"/>
    <tableColumn id="24" xr3:uid="{7C5B87CF-987E-4B23-B87A-3744B3F3788A}" name="Priekšfināls16" dataDxfId="436"/>
    <tableColumn id="25" xr3:uid="{35B2B9A4-D6C2-4C9C-A53B-ED5AF137FAE8}" name="Fināls17" dataDxfId="435"/>
    <tableColumn id="26" xr3:uid="{F08E91F6-730D-45D9-9D14-A6E734DEAF31}" name="Kopā" dataDxfId="434">
      <calculatedColumnFormula>SUM(F51:Y51)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8C171C7-AAE6-4160-A543-996499A0DE03}" name="Table6" displayName="Table6" ref="A79:Z112" totalsRowShown="0" headerRowDxfId="433" dataDxfId="432" tableBorderDxfId="431">
  <autoFilter ref="A79:Z112" xr:uid="{A8C171C7-AAE6-4160-A543-996499A0DE03}"/>
  <sortState xmlns:xlrd2="http://schemas.microsoft.com/office/spreadsheetml/2017/richdata2" ref="A80:Z112">
    <sortCondition descending="1" ref="Z79:Z112"/>
  </sortState>
  <tableColumns count="26">
    <tableColumn id="1" xr3:uid="{9F32EA87-18FC-4B8B-9844-2E7B7D032F3C}" name="Uzvārds" dataDxfId="430"/>
    <tableColumn id="2" xr3:uid="{AE5A9493-5D67-4A38-A682-201B50558FC3}" name="Vārds" dataDxfId="429"/>
    <tableColumn id="3" xr3:uid="{DB95A872-5416-4D59-82A6-9736F4FBB4A0}" name="Valsts" dataDxfId="428"/>
    <tableColumn id="4" xr3:uid="{F684DDE6-CE9A-4D4F-9212-70C59FA05C19}" name="Komanda" dataDxfId="427"/>
    <tableColumn id="5" xr3:uid="{DE39F438-D790-4226-9A80-354C75C50D9B}" name="Klase" dataDxfId="426"/>
    <tableColumn id="6" xr3:uid="{1D6D756F-CE88-4B87-A2C0-D05D1CAD889B}" name="Kvalifikācija" dataDxfId="425"/>
    <tableColumn id="7" xr3:uid="{605D4F50-D5B4-4DEC-961F-E592366EF55F}" name="Priekš.p.p" dataDxfId="424"/>
    <tableColumn id="8" xr3:uid="{E630B5DC-3AD0-4F68-85E3-D54C4DB97866}" name="Priekšfināls" dataDxfId="423"/>
    <tableColumn id="9" xr3:uid="{CAA96BC8-3DE4-43D5-84E8-484D2C3E9424}" name="Fināls" dataDxfId="422"/>
    <tableColumn id="10" xr3:uid="{AE751563-74B4-422C-9E90-794AE696E5C6}" name="Kvali." dataDxfId="421"/>
    <tableColumn id="11" xr3:uid="{E070BBE0-230A-4B2B-BA4E-7BE4226CD06B}" name="Priekš.p.p2" dataDxfId="420"/>
    <tableColumn id="12" xr3:uid="{6F4B95B3-1256-4957-9D6E-0A687C1855BD}" name="Priekšfināls3" dataDxfId="419"/>
    <tableColumn id="13" xr3:uid="{C232EA42-DF42-455E-99DD-9D0D5809D6A1}" name="Fināls4" dataDxfId="418"/>
    <tableColumn id="14" xr3:uid="{452F4D1A-732B-4855-8E86-880968E718D6}" name="Kvali.5" dataDxfId="417"/>
    <tableColumn id="15" xr3:uid="{49E3FC7D-4696-4A50-A844-C49EF3B5A7BB}" name="Priekš.p.p6" dataDxfId="416"/>
    <tableColumn id="16" xr3:uid="{AC77BD1D-C666-4B0C-A6C1-0FA875E017E6}" name="Priekšfināls7" dataDxfId="415"/>
    <tableColumn id="17" xr3:uid="{696F5825-AA72-4DD3-8D51-93314C3A2BEB}" name="Fināls8" dataDxfId="414"/>
    <tableColumn id="18" xr3:uid="{2D1A0DC2-FB77-4922-9CD2-497F496B38C2}" name="Kvali.10" dataDxfId="413"/>
    <tableColumn id="19" xr3:uid="{279305ED-7464-452B-AEC6-8536BC700F09}" name="Priekš.p.p11" dataDxfId="412"/>
    <tableColumn id="20" xr3:uid="{5DBB8064-9431-4D05-AC42-E6E751CDF0B0}" name="Priekšfināls12" dataDxfId="411"/>
    <tableColumn id="21" xr3:uid="{2E37D8EC-3046-4575-AD4C-830FD60E6BF6}" name="Fināls13" dataDxfId="410"/>
    <tableColumn id="22" xr3:uid="{0B0CFD89-56AB-485A-9D1D-9D4681F2553A}" name="Kvali.14" dataDxfId="409"/>
    <tableColumn id="23" xr3:uid="{D00A76BE-9AA4-4F46-B2F6-3336E8FA752F}" name="Priekš.p.p15" dataDxfId="408"/>
    <tableColumn id="24" xr3:uid="{53CD38B0-8A35-463D-8548-7FB6F47135A4}" name="Priekšfināls16" dataDxfId="407"/>
    <tableColumn id="25" xr3:uid="{5B28F4D8-C02C-43F9-AFE4-C6C0844868B0}" name="Fināls17" dataDxfId="406"/>
    <tableColumn id="26" xr3:uid="{65F3CC3B-2BCB-4197-8260-84FE011CE5FA}" name="Kopā" dataDxfId="405">
      <calculatedColumnFormula>SUM(F80:Y80)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EE9D55-796F-4AC7-93E8-162A0F18E10C}" name="Table7" displayName="Table7" ref="A113:Z134" totalsRowShown="0" headerRowDxfId="404" dataDxfId="403" tableBorderDxfId="402">
  <autoFilter ref="A113:Z134" xr:uid="{B0EE9D55-796F-4AC7-93E8-162A0F18E10C}"/>
  <sortState xmlns:xlrd2="http://schemas.microsoft.com/office/spreadsheetml/2017/richdata2" ref="A114:Z134">
    <sortCondition descending="1" ref="Z113:Z134"/>
  </sortState>
  <tableColumns count="26">
    <tableColumn id="1" xr3:uid="{8B38CA41-E5A9-469C-8172-146D74A5A20D}" name="Uzvārds" dataDxfId="401"/>
    <tableColumn id="2" xr3:uid="{D4DB4DBD-BE0C-46AB-983D-58F6F4D7102E}" name="Vārds" dataDxfId="400"/>
    <tableColumn id="3" xr3:uid="{DD4193E6-0709-42F6-A0F6-21DF3C25F637}" name="Valsts" dataDxfId="399"/>
    <tableColumn id="4" xr3:uid="{A0990DF7-D423-4A65-A13E-9DF72D0B21BE}" name="Komanda" dataDxfId="398"/>
    <tableColumn id="5" xr3:uid="{03A2B336-7A96-40A8-BF9F-45A044B19FFC}" name="Klase" dataDxfId="397"/>
    <tableColumn id="6" xr3:uid="{77A436E3-0577-41A1-A52E-EE2DC0BD6BEF}" name="Kvalifikācija" dataDxfId="396"/>
    <tableColumn id="7" xr3:uid="{6A3D9556-C378-4743-A4F3-1F0AFF180A99}" name="Priekš.p.p" dataDxfId="395"/>
    <tableColumn id="8" xr3:uid="{9C7096E2-0A1F-4EC2-8895-E34FFF13D8A1}" name="Priekšfināls" dataDxfId="394"/>
    <tableColumn id="9" xr3:uid="{86E880C8-22BC-462C-86D5-AC57FA791F64}" name="Fināls" dataDxfId="393"/>
    <tableColumn id="10" xr3:uid="{2DFDF663-8590-45FE-8C37-36CE90221AFC}" name="Kvali." dataDxfId="392"/>
    <tableColumn id="11" xr3:uid="{038E0C80-409E-4259-AD9C-699FB9611BFE}" name="Priekš.p.p2" dataDxfId="391"/>
    <tableColumn id="12" xr3:uid="{C10D4DB3-772F-499E-9412-203F346C67DF}" name="Priekšfināls3" dataDxfId="390"/>
    <tableColumn id="13" xr3:uid="{D0D80EB5-4DC1-4750-BB15-CB54FE26737D}" name="Fināls4" dataDxfId="389"/>
    <tableColumn id="14" xr3:uid="{03501171-D57B-4127-9F58-02BA98E0E956}" name="Kvali.5" dataDxfId="388"/>
    <tableColumn id="15" xr3:uid="{01D12F06-BA48-4693-8BF0-1783042C3CEB}" name="Priekš.p.p6" dataDxfId="387"/>
    <tableColumn id="16" xr3:uid="{858642DA-C640-4620-AEDA-8BFE24480197}" name="Priekšfināls7" dataDxfId="386"/>
    <tableColumn id="17" xr3:uid="{9DF65FE1-912E-439A-9C89-2A92E6773B08}" name="Fināls8" dataDxfId="385"/>
    <tableColumn id="18" xr3:uid="{DE7028DB-DA30-4F42-A131-1E02110D2374}" name="Kvali.10" dataDxfId="384"/>
    <tableColumn id="19" xr3:uid="{1F93B3A8-4B37-4EE0-96A0-BC2418C8AB01}" name="Priekš.p.p11" dataDxfId="383"/>
    <tableColumn id="20" xr3:uid="{54B6BF76-A866-4E59-AF53-706CF30564AA}" name="Priekšfināls12" dataDxfId="382"/>
    <tableColumn id="21" xr3:uid="{AFBBE2F3-5758-4102-B780-C3AB2251E80A}" name="Fināls13" dataDxfId="381"/>
    <tableColumn id="22" xr3:uid="{3F77BC9A-86F1-4B70-9069-CC5D387BB194}" name="Kvali.14" dataDxfId="380"/>
    <tableColumn id="23" xr3:uid="{B56F291C-0080-4803-810C-88F80ED85025}" name="Priekš.p.p15" dataDxfId="379"/>
    <tableColumn id="24" xr3:uid="{C598753A-1EC4-44D5-BBB1-0C078CA8F9F4}" name="Priekšfināls16" dataDxfId="378"/>
    <tableColumn id="25" xr3:uid="{7B55AFEA-03F7-4F1A-A3F2-4167258DAC06}" name="Fināls17" dataDxfId="377"/>
    <tableColumn id="26" xr3:uid="{D45F077A-369A-49ED-8F0B-842DF9D9AA18}" name="Kopā" dataDxfId="376">
      <calculatedColumnFormula>SUM(F114:Y114)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54F6C8-CFCA-4621-812F-D835A6CDD1ED}" name="Table8" displayName="Table8" ref="A135:Z154" totalsRowShown="0" headerRowDxfId="375" dataDxfId="374" tableBorderDxfId="373">
  <autoFilter ref="A135:Z154" xr:uid="{E654F6C8-CFCA-4621-812F-D835A6CDD1ED}"/>
  <sortState xmlns:xlrd2="http://schemas.microsoft.com/office/spreadsheetml/2017/richdata2" ref="A136:Z154">
    <sortCondition descending="1" ref="Z135:Z154"/>
  </sortState>
  <tableColumns count="26">
    <tableColumn id="1" xr3:uid="{16EE55E9-70ED-4BC4-B219-F37F626C6A2A}" name="Uzvārds"/>
    <tableColumn id="2" xr3:uid="{76B4F75C-3429-4287-8EEF-ED20147FDF1D}" name="Vārds"/>
    <tableColumn id="3" xr3:uid="{6114B96D-26BF-49B3-AC3B-F6710AD4BE4A}" name="Valsts"/>
    <tableColumn id="4" xr3:uid="{E970F2E1-4319-4667-87ED-6427766CAC26}" name="Komanda"/>
    <tableColumn id="5" xr3:uid="{C6240037-E415-4E89-A6E5-9A825870F5C7}" name="Klase"/>
    <tableColumn id="6" xr3:uid="{1DC4A851-8CB4-4E7E-BA7C-EDE6610337BA}" name="Kvalifikācija" dataDxfId="372"/>
    <tableColumn id="7" xr3:uid="{6A4A2EAD-8336-4EE6-82BF-86479EC4395D}" name="Priekš.p.p" dataDxfId="371"/>
    <tableColumn id="8" xr3:uid="{E15A0317-24DE-4689-87AB-E09CE670A36B}" name="Priekšfināls" dataDxfId="370"/>
    <tableColumn id="9" xr3:uid="{FB47BF35-3F0C-476B-B8E3-83007530C37A}" name="Fināls" dataDxfId="369"/>
    <tableColumn id="10" xr3:uid="{09DB68FF-7C33-4D1D-91E5-90818C113517}" name="Kvali." dataDxfId="368"/>
    <tableColumn id="11" xr3:uid="{8C2DA878-BD4A-4050-BEB8-050E0C7578D8}" name="Priekš.p.p2" dataDxfId="367"/>
    <tableColumn id="12" xr3:uid="{E03C8B94-AFAC-4E55-AB8B-698847909CD8}" name="Priekšfināls3" dataDxfId="366"/>
    <tableColumn id="13" xr3:uid="{FE54AE12-1304-410E-B68F-0A12E95E619E}" name="Fināls4" dataDxfId="365"/>
    <tableColumn id="14" xr3:uid="{7A09F811-5A5A-4AC0-B9CF-F7C3BC504F25}" name="Kvali.5" dataDxfId="364"/>
    <tableColumn id="15" xr3:uid="{2BC46A5D-147A-44B2-A68D-177DB8F8D1D0}" name="Priekš.p.p6" dataDxfId="363"/>
    <tableColumn id="16" xr3:uid="{14762D5B-420B-4DF2-8457-64E277874D79}" name="Priekšfināls7" dataDxfId="362"/>
    <tableColumn id="17" xr3:uid="{A3392A11-1528-4836-AB47-4F8B13F360F5}" name="Fināls8" dataDxfId="361"/>
    <tableColumn id="18" xr3:uid="{C2ADB9B7-23DE-4A21-8A0B-FFACBA741669}" name="Kvali.10" dataDxfId="360"/>
    <tableColumn id="19" xr3:uid="{36948842-13CC-4AF2-9581-9122C439A04C}" name="Priekš.p.p11" dataDxfId="359"/>
    <tableColumn id="20" xr3:uid="{D9FB5318-03F1-4A94-8232-B746E959FA00}" name="Priekšfināls12" dataDxfId="358"/>
    <tableColumn id="21" xr3:uid="{B2A9A2A3-5B79-46F2-9A9C-86086D9FC251}" name="Fināls13" dataDxfId="357"/>
    <tableColumn id="22" xr3:uid="{8BA994B7-EEA2-4286-9DB7-5D7429EB39F6}" name="Kvali.14" dataDxfId="356"/>
    <tableColumn id="23" xr3:uid="{6487E585-6C9F-4E32-A23B-4E7089D9BA46}" name="Priekš.p.p15" dataDxfId="355"/>
    <tableColumn id="24" xr3:uid="{2DCA5F6D-6867-4945-8DBD-936E62AE18E5}" name="Priekšfināls16" dataDxfId="354"/>
    <tableColumn id="25" xr3:uid="{6587AE1B-6B20-43CB-85E9-C4269D66A0FE}" name="Fināls17" dataDxfId="353"/>
    <tableColumn id="26" xr3:uid="{E12AC972-03C2-4F1B-AD9B-9781C805054E}" name="Kopā" dataDxfId="352">
      <calculatedColumnFormula>SUM(F136:Y136)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B5D29B-422A-410E-A105-F9E41221B593}" name="Table11" displayName="Table11" ref="A6:X27" totalsRowShown="0" headerRowDxfId="351" dataDxfId="350" tableBorderDxfId="349">
  <autoFilter ref="A6:X27" xr:uid="{7BB5D29B-422A-410E-A105-F9E41221B593}"/>
  <sortState xmlns:xlrd2="http://schemas.microsoft.com/office/spreadsheetml/2017/richdata2" ref="A7:X27">
    <sortCondition descending="1" ref="X6:X27"/>
  </sortState>
  <tableColumns count="24">
    <tableColumn id="1" xr3:uid="{4E8EAEF6-1C0C-4A54-9147-8EC201ECF3AE}" name="Uzvārds" dataDxfId="348"/>
    <tableColumn id="2" xr3:uid="{578D66C1-1976-4DB8-99C3-E743660E81A9}" name="Vārds" dataDxfId="347"/>
    <tableColumn id="3" xr3:uid="{C23684AF-B831-4318-A919-FB7E99174DB5}" name="Valsts" dataDxfId="346"/>
    <tableColumn id="4" xr3:uid="{7001F91D-1CA9-4C71-9196-0C7BC3F2DD0F}" name="Komanda" dataDxfId="345"/>
    <tableColumn id="5" xr3:uid="{62A1C0E7-7B8A-4E3E-9FB0-728402889D60}" name="Klase" dataDxfId="344"/>
    <tableColumn id="6" xr3:uid="{A585D32E-D120-420C-A2AB-74277F3B9483}" name="Priekš.p.p" dataDxfId="343"/>
    <tableColumn id="7" xr3:uid="{ADF2EA9F-6156-4827-B394-9BB32E143ECF}" name="Priekšfināls" dataDxfId="342"/>
    <tableColumn id="8" xr3:uid="{185B0351-05F3-485B-A49B-62F60FE4645B}" name="Fināls" dataDxfId="341"/>
    <tableColumn id="9" xr3:uid="{C87CEBD5-E342-448D-9841-BCC0E612A711}" name="Priekš.p.p2" dataDxfId="340"/>
    <tableColumn id="10" xr3:uid="{4BC834A7-D918-47F2-A234-23E17EEAB994}" name="Priekšfināls3" dataDxfId="339"/>
    <tableColumn id="11" xr3:uid="{85B93E59-8DB8-4710-9151-BFB9DCBE9500}" name="Fināls4" dataDxfId="338"/>
    <tableColumn id="12" xr3:uid="{1B2D7F70-A158-458F-9F67-F7FCD9A54D76}" name="Priekš.p.p5" dataDxfId="337"/>
    <tableColumn id="13" xr3:uid="{BA302EBD-51DE-43A1-8C89-FD773D4BF9A2}" name="Priekšfināls6" dataDxfId="336"/>
    <tableColumn id="14" xr3:uid="{8318ACA1-EA31-4A17-8956-3F15E5227831}" name="Fināls7" dataDxfId="335"/>
    <tableColumn id="15" xr3:uid="{049F436B-CEC6-4945-85E4-8CEEB0762F30}" name="Priekš.p.p8" dataDxfId="334"/>
    <tableColumn id="16" xr3:uid="{6123806E-6677-4513-AF41-1567D2F808FA}" name="Priekšfināls9" dataDxfId="333"/>
    <tableColumn id="17" xr3:uid="{5FBDB308-603D-4935-94F5-224338767F46}" name="Fināls10" dataDxfId="332"/>
    <tableColumn id="18" xr3:uid="{07FE1B29-5C30-45A5-BD2E-EA30171C0466}" name="Priekš.p.p11" dataDxfId="331"/>
    <tableColumn id="19" xr3:uid="{E3B59EDD-9283-4329-843B-40513C6FDB57}" name="Priekšfināls12" dataDxfId="330"/>
    <tableColumn id="20" xr3:uid="{4A36791A-39AB-4384-B55C-D5A9090A086B}" name="Fināls13" dataDxfId="329"/>
    <tableColumn id="21" xr3:uid="{46691B87-94E1-43A4-9514-4EBEC2585484}" name="Priekš.p.p14" dataDxfId="328"/>
    <tableColumn id="22" xr3:uid="{215696DC-DC04-4335-B11A-12809E36727D}" name="Priekšfināls15" dataDxfId="327"/>
    <tableColumn id="23" xr3:uid="{06A5703F-E423-49D8-83FC-29A0190E4A26}" name="Fināls16" dataDxfId="326"/>
    <tableColumn id="24" xr3:uid="{E0466B24-4449-4C44-8348-CF6B5E038E3B}" name="Kopā" dataDxfId="325">
      <calculatedColumnFormula>SUM(F7:W7)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DF89B51-7AA7-4A44-BAAC-933C93FDA25A}" name="Table12" displayName="Table12" ref="A29:X56" totalsRowShown="0" headerRowDxfId="324" dataDxfId="323" tableBorderDxfId="322">
  <autoFilter ref="A29:X56" xr:uid="{BDF89B51-7AA7-4A44-BAAC-933C93FDA25A}"/>
  <sortState xmlns:xlrd2="http://schemas.microsoft.com/office/spreadsheetml/2017/richdata2" ref="A30:X56">
    <sortCondition descending="1" ref="X29:X56"/>
  </sortState>
  <tableColumns count="24">
    <tableColumn id="1" xr3:uid="{19CEF7EA-E1A9-4463-8706-D0E5E3C02BE6}" name="Uzvārds" dataDxfId="321"/>
    <tableColumn id="2" xr3:uid="{7CBDA0C6-3484-45EE-9DE2-5F23E185AE97}" name="Vārds" dataDxfId="320"/>
    <tableColumn id="3" xr3:uid="{07AE9627-1E5E-4D1D-95DF-9C4DB06E84D9}" name="Valsts" dataDxfId="319"/>
    <tableColumn id="4" xr3:uid="{95A6AEF2-2EAB-49E6-BDC7-44D94688B0A6}" name="Komanda" dataDxfId="318"/>
    <tableColumn id="5" xr3:uid="{C1105823-FB16-47DC-9065-992CF7A53E04}" name="Klase" dataDxfId="317"/>
    <tableColumn id="6" xr3:uid="{8C5161EF-9CED-4DEC-A63D-B1430E464F82}" name="Priekš.p.p" dataDxfId="316"/>
    <tableColumn id="7" xr3:uid="{87E2ECD2-BA77-443F-A1F4-10F23633C6A2}" name="Priekšfināls" dataDxfId="315"/>
    <tableColumn id="8" xr3:uid="{9C4BC82E-A27C-4D13-B2A4-F15EEBE63BDE}" name="Fināls" dataDxfId="314"/>
    <tableColumn id="9" xr3:uid="{4B670ED9-739D-43EC-B278-A247D9C50D83}" name="Priekš.p.p2" dataDxfId="313"/>
    <tableColumn id="10" xr3:uid="{0B2A1F34-4BE8-4CA7-8C6C-ADC41FEF7F82}" name="Priekšfināls3" dataDxfId="312"/>
    <tableColumn id="11" xr3:uid="{BBD646B3-893B-40ED-A6D7-95898D78694C}" name="Fināls4" dataDxfId="311"/>
    <tableColumn id="12" xr3:uid="{DF28CD9E-48CF-4287-93E1-F73809777B98}" name="Priekš.p.p5" dataDxfId="310"/>
    <tableColumn id="13" xr3:uid="{F629C5B2-D80E-44EF-828C-60D60C90D61F}" name="Priekšfināls6" dataDxfId="309"/>
    <tableColumn id="14" xr3:uid="{D9F1E123-648E-482E-BACC-30D90C1712B7}" name="Fināls7" dataDxfId="308"/>
    <tableColumn id="15" xr3:uid="{1163D0C5-D2DF-4695-B2A8-0B4A53EACB98}" name="Priekš.p.p8" dataDxfId="307"/>
    <tableColumn id="16" xr3:uid="{16C2D2CA-09EE-4978-85CA-C31092DFF919}" name="Priekšfināls9" dataDxfId="306"/>
    <tableColumn id="17" xr3:uid="{394E5247-845C-48DB-A46A-EAF8AB380B3E}" name="Fināls10" dataDxfId="305"/>
    <tableColumn id="18" xr3:uid="{077EDBFA-7891-4852-9B41-33B59DAFB68E}" name="Priekš.p.p11" dataDxfId="304"/>
    <tableColumn id="19" xr3:uid="{874B0F76-2A16-4BF0-AC9B-43A76950842A}" name="Priekšfināls12" dataDxfId="303"/>
    <tableColumn id="20" xr3:uid="{FE534B92-D2D2-45D6-A5F7-D29850F0A6E4}" name="Fināls13" dataDxfId="302"/>
    <tableColumn id="21" xr3:uid="{2E1C7362-0E68-4B6C-9094-D48EC24CB9D5}" name="Priekš.p.p14" dataDxfId="301"/>
    <tableColumn id="22" xr3:uid="{35C8FDD4-F861-40D9-8A1E-AA7C2C8E0997}" name="Priekšfināls15" dataDxfId="300"/>
    <tableColumn id="23" xr3:uid="{867C5FED-579D-437E-8D60-ACD2E619159C}" name="Fināls16" dataDxfId="299"/>
    <tableColumn id="24" xr3:uid="{FAEE3E96-FC18-4F71-A562-B438988F85CB}" name="Kopā" dataDxfId="298">
      <calculatedColumnFormula>SUM(F30:W30)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437C5DC-296E-495B-AD19-8B23DADA8906}" name="Table13" displayName="Table13" ref="A58:X90" totalsRowShown="0" headerRowDxfId="297" dataDxfId="296" tableBorderDxfId="295">
  <autoFilter ref="A58:X90" xr:uid="{2437C5DC-296E-495B-AD19-8B23DADA8906}"/>
  <sortState xmlns:xlrd2="http://schemas.microsoft.com/office/spreadsheetml/2017/richdata2" ref="A59:X90">
    <sortCondition descending="1" ref="X58:X90"/>
  </sortState>
  <tableColumns count="24">
    <tableColumn id="1" xr3:uid="{C1F58B4E-6A84-43E9-8D0D-2F6F1BAC67E8}" name="Uzvārds" dataDxfId="294"/>
    <tableColumn id="2" xr3:uid="{02A221CD-C3CE-42E2-B30A-FFCA4F4F9844}" name="Vārds" dataDxfId="293"/>
    <tableColumn id="3" xr3:uid="{9B8EF1CB-3D3F-4213-8759-9886704BD8A6}" name="Valsts" dataDxfId="292"/>
    <tableColumn id="4" xr3:uid="{5BE3BD12-E3F0-4DF8-86F6-714D6C7092DC}" name="Komanda" dataDxfId="291"/>
    <tableColumn id="5" xr3:uid="{707594D4-6E78-472B-A4AB-229743CCAD5C}" name="Klase" dataDxfId="290"/>
    <tableColumn id="6" xr3:uid="{2466BCA8-073C-4403-AE84-B00206FF89B9}" name="Priekš.p.p" dataDxfId="289"/>
    <tableColumn id="7" xr3:uid="{DF03FC2B-40B8-4B6C-994D-04DFC8FEAEBF}" name="Priekšfināls" dataDxfId="288"/>
    <tableColumn id="8" xr3:uid="{45DA98DA-169B-497C-A9E6-E2DFB7726C04}" name="Fināls" dataDxfId="287"/>
    <tableColumn id="9" xr3:uid="{08697E38-C931-4EFD-BAA5-2A08E89A56C4}" name="Priekš.p.p2" dataDxfId="286"/>
    <tableColumn id="10" xr3:uid="{0B61E0FD-A8DE-40B5-9C65-F43A7EFA71C7}" name="Priekšfināls3" dataDxfId="285"/>
    <tableColumn id="11" xr3:uid="{C7846A94-FBDC-43ED-B331-B07FF86813CD}" name="Fināls4" dataDxfId="284"/>
    <tableColumn id="12" xr3:uid="{ED1B9F2F-4F1A-4A92-9B55-A96876AEE10A}" name="Priekš.p.p5" dataDxfId="283"/>
    <tableColumn id="13" xr3:uid="{B527817F-CA66-4089-9CC5-4DB215FE471B}" name="Priekšfināls6" dataDxfId="282"/>
    <tableColumn id="14" xr3:uid="{00B10D01-4EBF-403A-8042-ED0C0763C172}" name="Fināls7" dataDxfId="281"/>
    <tableColumn id="15" xr3:uid="{35850CA8-8FE5-4C0A-84B5-E5B2307FAFF3}" name="Priekš.p.p8" dataDxfId="280"/>
    <tableColumn id="16" xr3:uid="{467D218B-0B6E-4C4B-9514-D988A7E96FC5}" name="Priekšfināls9" dataDxfId="279"/>
    <tableColumn id="17" xr3:uid="{D2A44F78-DB00-4F30-B4A4-D475DF79EC4F}" name="Fināls10" dataDxfId="278"/>
    <tableColumn id="18" xr3:uid="{D89B6A3A-4A64-44D3-8F98-4CFAE22E8F70}" name="Priekš.p.p11" dataDxfId="277"/>
    <tableColumn id="19" xr3:uid="{92A3DBA3-4D11-4427-98D2-5EB1B0787571}" name="Priekšfināls12" dataDxfId="276"/>
    <tableColumn id="20" xr3:uid="{0FFC1F99-6A4A-4E82-BFDF-80CD66DC9198}" name="Fināls13" dataDxfId="275"/>
    <tableColumn id="21" xr3:uid="{C509D9BE-EF91-4CDB-8AEB-58058B954D9B}" name="Priekš.p.p14" dataDxfId="274"/>
    <tableColumn id="22" xr3:uid="{43A9E8AA-AA84-4A5E-8D99-CDD6698C4A01}" name="Priekšfināls15" dataDxfId="273"/>
    <tableColumn id="23" xr3:uid="{4A76AD61-3E9F-4BC8-8CCF-428952799486}" name="Fināls16" dataDxfId="272"/>
    <tableColumn id="24" xr3:uid="{9C065E34-45F1-4474-A538-374B7DD5D711}" name="Kopā" dataDxfId="271">
      <calculatedColumnFormula>SUM(F59:W59)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54"/>
  <sheetViews>
    <sheetView zoomScaleNormal="100" workbookViewId="0">
      <pane xSplit="2" ySplit="5" topLeftCell="C135" activePane="bottomRight" state="frozen"/>
      <selection pane="topRight" activeCell="C1" sqref="C1"/>
      <selection pane="bottomLeft" activeCell="A6" sqref="A6"/>
      <selection pane="bottomRight" activeCell="AN26" sqref="AN26"/>
    </sheetView>
  </sheetViews>
  <sheetFormatPr baseColWidth="10" defaultColWidth="8.83203125" defaultRowHeight="15" x14ac:dyDescent="0.2"/>
  <cols>
    <col min="1" max="1" width="21.5" style="12" customWidth="1"/>
    <col min="2" max="2" width="16.5" style="12" bestFit="1" customWidth="1"/>
    <col min="3" max="3" width="11.1640625" style="12" customWidth="1"/>
    <col min="4" max="4" width="25.5" style="12" customWidth="1"/>
    <col min="5" max="5" width="22" style="12" bestFit="1" customWidth="1"/>
    <col min="6" max="6" width="12.83203125" style="2" customWidth="1"/>
    <col min="7" max="7" width="11.33203125" style="1" customWidth="1"/>
    <col min="8" max="8" width="12.33203125" style="1" customWidth="1"/>
    <col min="9" max="9" width="11.83203125" style="1" customWidth="1"/>
    <col min="10" max="10" width="12.1640625" style="1" customWidth="1"/>
    <col min="11" max="11" width="12.33203125" style="1" customWidth="1"/>
    <col min="12" max="12" width="13.33203125" style="1" customWidth="1"/>
    <col min="13" max="14" width="12.1640625" style="1" customWidth="1"/>
    <col min="15" max="15" width="12.33203125" style="1" customWidth="1"/>
    <col min="16" max="16" width="13.33203125" style="1" customWidth="1"/>
    <col min="17" max="18" width="12.1640625" style="1" customWidth="1"/>
    <col min="19" max="19" width="13.33203125" style="1" customWidth="1"/>
    <col min="20" max="20" width="14.33203125" style="1" customWidth="1"/>
    <col min="21" max="22" width="12.1640625" style="1" customWidth="1"/>
    <col min="23" max="23" width="13.33203125" style="2" customWidth="1"/>
    <col min="24" max="24" width="14.33203125" style="2" customWidth="1"/>
    <col min="25" max="26" width="12.1640625" style="2" customWidth="1"/>
    <col min="27" max="27" width="11.5" style="1" customWidth="1"/>
    <col min="28" max="28" width="10.5" bestFit="1" customWidth="1"/>
  </cols>
  <sheetData>
    <row r="1" spans="1:58" ht="19" x14ac:dyDescent="0.25">
      <c r="A1" s="153" t="s">
        <v>151</v>
      </c>
      <c r="B1" s="153"/>
      <c r="C1" s="153"/>
      <c r="D1" s="41"/>
      <c r="E1" s="41"/>
      <c r="F1" s="16"/>
      <c r="G1" s="3"/>
      <c r="H1" s="16"/>
      <c r="I1" s="3"/>
      <c r="J1" s="16"/>
      <c r="K1" s="3"/>
      <c r="L1" s="16"/>
      <c r="M1" s="3"/>
      <c r="N1" s="16"/>
      <c r="O1" s="3"/>
      <c r="P1" s="16"/>
      <c r="Q1" s="3"/>
      <c r="R1" s="16"/>
      <c r="S1" s="3"/>
      <c r="T1" s="16"/>
      <c r="U1" s="3"/>
      <c r="V1" s="16"/>
      <c r="W1" s="3"/>
      <c r="X1" s="16"/>
      <c r="Y1" s="3"/>
    </row>
    <row r="2" spans="1:58" ht="20" thickBot="1" x14ac:dyDescent="0.25">
      <c r="A2" s="19" t="s">
        <v>13</v>
      </c>
      <c r="AA2" s="3"/>
    </row>
    <row r="3" spans="1:58" ht="16" x14ac:dyDescent="0.2">
      <c r="A3" s="13"/>
      <c r="F3" s="154" t="s">
        <v>20</v>
      </c>
      <c r="G3" s="155"/>
      <c r="H3" s="155"/>
      <c r="I3" s="156"/>
      <c r="J3" s="154" t="s">
        <v>187</v>
      </c>
      <c r="K3" s="155"/>
      <c r="L3" s="155"/>
      <c r="M3" s="156"/>
      <c r="N3" s="154" t="s">
        <v>188</v>
      </c>
      <c r="O3" s="155"/>
      <c r="P3" s="155"/>
      <c r="Q3" s="156"/>
      <c r="R3" s="154" t="s">
        <v>189</v>
      </c>
      <c r="S3" s="155"/>
      <c r="T3" s="155"/>
      <c r="U3" s="156"/>
      <c r="V3" s="154" t="s">
        <v>191</v>
      </c>
      <c r="W3" s="155"/>
      <c r="X3" s="155"/>
      <c r="Y3" s="156"/>
    </row>
    <row r="4" spans="1:58" ht="16" thickBot="1" x14ac:dyDescent="0.25">
      <c r="F4" s="157" t="s">
        <v>160</v>
      </c>
      <c r="G4" s="158"/>
      <c r="H4" s="158"/>
      <c r="I4" s="159"/>
      <c r="J4" s="160">
        <v>45465</v>
      </c>
      <c r="K4" s="158"/>
      <c r="L4" s="158"/>
      <c r="M4" s="159"/>
      <c r="N4" s="157" t="s">
        <v>186</v>
      </c>
      <c r="O4" s="158"/>
      <c r="P4" s="158"/>
      <c r="Q4" s="159"/>
      <c r="R4" s="157" t="s">
        <v>190</v>
      </c>
      <c r="S4" s="158"/>
      <c r="T4" s="158"/>
      <c r="U4" s="159"/>
      <c r="V4" s="157" t="s">
        <v>192</v>
      </c>
      <c r="W4" s="158"/>
      <c r="X4" s="158"/>
      <c r="Y4" s="159"/>
    </row>
    <row r="5" spans="1:58" ht="15" customHeigh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4" t="s">
        <v>152</v>
      </c>
      <c r="G5" s="14" t="s">
        <v>153</v>
      </c>
      <c r="H5" s="14" t="s">
        <v>9</v>
      </c>
      <c r="I5" s="14" t="s">
        <v>10</v>
      </c>
      <c r="J5" s="14" t="s">
        <v>15</v>
      </c>
      <c r="K5" s="14" t="s">
        <v>153</v>
      </c>
      <c r="L5" s="14" t="s">
        <v>9</v>
      </c>
      <c r="M5" s="14" t="s">
        <v>10</v>
      </c>
      <c r="N5" s="14" t="s">
        <v>15</v>
      </c>
      <c r="O5" s="14" t="s">
        <v>153</v>
      </c>
      <c r="P5" s="14" t="s">
        <v>9</v>
      </c>
      <c r="Q5" s="14" t="s">
        <v>10</v>
      </c>
      <c r="R5" s="14" t="s">
        <v>15</v>
      </c>
      <c r="S5" s="14" t="s">
        <v>153</v>
      </c>
      <c r="T5" s="14" t="s">
        <v>9</v>
      </c>
      <c r="U5" s="14" t="s">
        <v>10</v>
      </c>
      <c r="V5" s="14" t="s">
        <v>15</v>
      </c>
      <c r="W5" s="14" t="s">
        <v>153</v>
      </c>
      <c r="X5" s="14" t="s">
        <v>9</v>
      </c>
      <c r="Y5" s="14" t="s">
        <v>10</v>
      </c>
      <c r="Z5" s="5" t="s">
        <v>11</v>
      </c>
      <c r="AA5" s="135" t="s">
        <v>12</v>
      </c>
    </row>
    <row r="6" spans="1:58" ht="15" customHeight="1" x14ac:dyDescent="0.2">
      <c r="A6" s="85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39" t="s">
        <v>152</v>
      </c>
      <c r="G6" s="33" t="s">
        <v>153</v>
      </c>
      <c r="H6" s="33" t="s">
        <v>9</v>
      </c>
      <c r="I6" s="33" t="s">
        <v>10</v>
      </c>
      <c r="J6" s="34" t="s">
        <v>15</v>
      </c>
      <c r="K6" s="34" t="s">
        <v>410</v>
      </c>
      <c r="L6" s="33" t="s">
        <v>411</v>
      </c>
      <c r="M6" s="33" t="s">
        <v>412</v>
      </c>
      <c r="N6" s="33" t="s">
        <v>413</v>
      </c>
      <c r="O6" s="33" t="s">
        <v>414</v>
      </c>
      <c r="P6" s="33" t="s">
        <v>415</v>
      </c>
      <c r="Q6" s="33" t="s">
        <v>416</v>
      </c>
      <c r="R6" s="33" t="s">
        <v>417</v>
      </c>
      <c r="S6" s="33" t="s">
        <v>418</v>
      </c>
      <c r="T6" s="33" t="s">
        <v>419</v>
      </c>
      <c r="U6" s="33" t="s">
        <v>420</v>
      </c>
      <c r="V6" s="33" t="s">
        <v>421</v>
      </c>
      <c r="W6" s="33" t="s">
        <v>422</v>
      </c>
      <c r="X6" s="33" t="s">
        <v>423</v>
      </c>
      <c r="Y6" s="33" t="s">
        <v>424</v>
      </c>
      <c r="Z6" s="33" t="s">
        <v>11</v>
      </c>
      <c r="AA6" s="1" t="s">
        <v>12</v>
      </c>
    </row>
    <row r="7" spans="1:58" ht="15" customHeight="1" x14ac:dyDescent="0.2">
      <c r="A7" s="46" t="s">
        <v>155</v>
      </c>
      <c r="B7" s="46" t="s">
        <v>88</v>
      </c>
      <c r="C7" s="46" t="s">
        <v>5</v>
      </c>
      <c r="D7" s="46"/>
      <c r="E7" s="46" t="s">
        <v>6</v>
      </c>
      <c r="F7" s="47"/>
      <c r="G7" s="47">
        <v>5</v>
      </c>
      <c r="H7" s="47">
        <v>10</v>
      </c>
      <c r="I7" s="47">
        <v>24</v>
      </c>
      <c r="J7" s="47">
        <v>1</v>
      </c>
      <c r="K7" s="47">
        <v>6</v>
      </c>
      <c r="L7" s="47">
        <v>15</v>
      </c>
      <c r="M7" s="47">
        <v>30</v>
      </c>
      <c r="N7" s="47"/>
      <c r="O7" s="47">
        <v>4</v>
      </c>
      <c r="P7" s="47">
        <v>15</v>
      </c>
      <c r="Q7" s="47">
        <v>30</v>
      </c>
      <c r="R7" s="47"/>
      <c r="S7" s="47">
        <v>1</v>
      </c>
      <c r="T7" s="102">
        <v>5</v>
      </c>
      <c r="U7" s="47">
        <v>18</v>
      </c>
      <c r="V7" s="47"/>
      <c r="W7" s="47">
        <v>4</v>
      </c>
      <c r="X7" s="47">
        <v>12</v>
      </c>
      <c r="Y7" s="102">
        <v>20</v>
      </c>
      <c r="Z7" s="47">
        <v>175</v>
      </c>
      <c r="AA7" s="136">
        <v>1</v>
      </c>
    </row>
    <row r="8" spans="1:58" ht="15" customHeight="1" x14ac:dyDescent="0.2">
      <c r="A8" s="48" t="s">
        <v>127</v>
      </c>
      <c r="B8" s="48" t="s">
        <v>128</v>
      </c>
      <c r="C8" s="48" t="s">
        <v>14</v>
      </c>
      <c r="D8" s="48" t="s">
        <v>26</v>
      </c>
      <c r="E8" s="48" t="s">
        <v>6</v>
      </c>
      <c r="F8" s="49">
        <v>1</v>
      </c>
      <c r="G8" s="49">
        <v>6</v>
      </c>
      <c r="H8" s="49">
        <v>15</v>
      </c>
      <c r="I8" s="49">
        <v>30</v>
      </c>
      <c r="J8" s="49"/>
      <c r="K8" s="49">
        <v>0</v>
      </c>
      <c r="L8" s="101">
        <v>0</v>
      </c>
      <c r="M8" s="101">
        <v>0</v>
      </c>
      <c r="N8" s="49"/>
      <c r="O8" s="49">
        <v>2</v>
      </c>
      <c r="P8" s="49">
        <v>10</v>
      </c>
      <c r="Q8" s="49">
        <v>20</v>
      </c>
      <c r="R8" s="49"/>
      <c r="S8" s="49">
        <v>6</v>
      </c>
      <c r="T8" s="49">
        <v>15</v>
      </c>
      <c r="U8" s="49">
        <v>16</v>
      </c>
      <c r="V8" s="49">
        <v>1</v>
      </c>
      <c r="W8" s="49">
        <v>6</v>
      </c>
      <c r="X8" s="111">
        <v>15</v>
      </c>
      <c r="Y8" s="49">
        <v>30</v>
      </c>
      <c r="Z8" s="49">
        <f>SUM(F8:Y8)</f>
        <v>173</v>
      </c>
      <c r="AA8" s="136">
        <v>2</v>
      </c>
    </row>
    <row r="9" spans="1:58" ht="15" customHeight="1" x14ac:dyDescent="0.2">
      <c r="A9" s="50" t="s">
        <v>129</v>
      </c>
      <c r="B9" s="50" t="s">
        <v>130</v>
      </c>
      <c r="C9" s="50" t="s">
        <v>14</v>
      </c>
      <c r="D9" s="50" t="s">
        <v>26</v>
      </c>
      <c r="E9" s="50" t="s">
        <v>6</v>
      </c>
      <c r="F9" s="51"/>
      <c r="G9" s="51">
        <v>3</v>
      </c>
      <c r="H9" s="103">
        <v>9</v>
      </c>
      <c r="I9" s="51">
        <v>18</v>
      </c>
      <c r="J9" s="51"/>
      <c r="K9" s="51">
        <v>4</v>
      </c>
      <c r="L9" s="51">
        <v>10</v>
      </c>
      <c r="M9" s="51">
        <v>20</v>
      </c>
      <c r="N9" s="51"/>
      <c r="O9" s="51">
        <v>1</v>
      </c>
      <c r="P9" s="51">
        <v>9</v>
      </c>
      <c r="Q9" s="103">
        <v>16</v>
      </c>
      <c r="R9" s="51"/>
      <c r="S9" s="51">
        <v>5</v>
      </c>
      <c r="T9" s="51">
        <v>10</v>
      </c>
      <c r="U9" s="51">
        <v>30</v>
      </c>
      <c r="V9" s="51"/>
      <c r="W9" s="51">
        <v>5</v>
      </c>
      <c r="X9" s="2">
        <v>10</v>
      </c>
      <c r="Y9" s="51">
        <v>24</v>
      </c>
      <c r="Z9" s="51">
        <v>149</v>
      </c>
      <c r="AA9" s="136">
        <v>3</v>
      </c>
    </row>
    <row r="10" spans="1:58" ht="15" customHeight="1" x14ac:dyDescent="0.2">
      <c r="A10" s="48" t="s">
        <v>156</v>
      </c>
      <c r="B10" s="48" t="s">
        <v>132</v>
      </c>
      <c r="C10" s="48" t="s">
        <v>5</v>
      </c>
      <c r="D10" s="48"/>
      <c r="E10" s="48" t="s">
        <v>6</v>
      </c>
      <c r="F10" s="49"/>
      <c r="G10" s="49">
        <v>4</v>
      </c>
      <c r="H10" s="49">
        <v>12</v>
      </c>
      <c r="I10" s="49">
        <v>20</v>
      </c>
      <c r="J10" s="49"/>
      <c r="K10" s="49">
        <v>5</v>
      </c>
      <c r="L10" s="49">
        <v>12</v>
      </c>
      <c r="M10" s="49">
        <v>24</v>
      </c>
      <c r="N10" s="49"/>
      <c r="O10" s="49">
        <v>6</v>
      </c>
      <c r="P10" s="49">
        <v>8</v>
      </c>
      <c r="Q10" s="49">
        <v>14</v>
      </c>
      <c r="R10" s="49"/>
      <c r="S10" s="49">
        <v>3</v>
      </c>
      <c r="T10" s="101">
        <v>6</v>
      </c>
      <c r="U10" s="101">
        <v>10</v>
      </c>
      <c r="V10" s="49">
        <v>0</v>
      </c>
      <c r="W10" s="49">
        <v>2</v>
      </c>
      <c r="X10" s="49">
        <v>8</v>
      </c>
      <c r="Y10" s="49">
        <v>16</v>
      </c>
      <c r="Z10" s="49">
        <v>134</v>
      </c>
      <c r="AA10" s="136">
        <v>4</v>
      </c>
    </row>
    <row r="11" spans="1:58" s="43" customFormat="1" ht="15" customHeight="1" x14ac:dyDescent="0.2">
      <c r="A11" s="52" t="s">
        <v>157</v>
      </c>
      <c r="B11" s="52" t="s">
        <v>66</v>
      </c>
      <c r="C11" s="52" t="s">
        <v>5</v>
      </c>
      <c r="D11" s="52" t="s">
        <v>217</v>
      </c>
      <c r="E11" s="52" t="s">
        <v>6</v>
      </c>
      <c r="F11" s="53"/>
      <c r="G11" s="53">
        <v>2</v>
      </c>
      <c r="H11" s="101">
        <v>0</v>
      </c>
      <c r="I11" s="53">
        <v>16</v>
      </c>
      <c r="J11" s="53"/>
      <c r="K11" s="53">
        <v>3</v>
      </c>
      <c r="L11" s="53">
        <v>9</v>
      </c>
      <c r="M11" s="53">
        <v>18</v>
      </c>
      <c r="N11" s="53"/>
      <c r="O11" s="53">
        <v>0</v>
      </c>
      <c r="P11" s="53">
        <v>5</v>
      </c>
      <c r="Q11" s="53">
        <v>12</v>
      </c>
      <c r="R11" s="53"/>
      <c r="S11" s="53">
        <v>0</v>
      </c>
      <c r="T11" s="53">
        <v>1</v>
      </c>
      <c r="U11" s="101">
        <v>0</v>
      </c>
      <c r="V11" s="53"/>
      <c r="W11" s="53">
        <v>1</v>
      </c>
      <c r="X11" s="53">
        <v>7</v>
      </c>
      <c r="Y11" s="53">
        <v>14</v>
      </c>
      <c r="Z11" s="53">
        <f t="shared" ref="Z11:Z24" si="0">SUM(F11:Y11)</f>
        <v>88</v>
      </c>
      <c r="AA11" s="137">
        <v>5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customHeight="1" x14ac:dyDescent="0.2">
      <c r="A12" s="50" t="s">
        <v>268</v>
      </c>
      <c r="B12" s="50" t="s">
        <v>267</v>
      </c>
      <c r="C12" s="50" t="s">
        <v>14</v>
      </c>
      <c r="D12" s="50" t="s">
        <v>269</v>
      </c>
      <c r="E12" s="50" t="s">
        <v>6</v>
      </c>
      <c r="F12" s="51"/>
      <c r="G12" s="51">
        <v>0</v>
      </c>
      <c r="H12" s="103">
        <v>0</v>
      </c>
      <c r="I12" s="103">
        <v>0</v>
      </c>
      <c r="J12" s="51"/>
      <c r="K12" s="51">
        <v>0</v>
      </c>
      <c r="L12" s="51">
        <v>0</v>
      </c>
      <c r="M12" s="51">
        <v>0</v>
      </c>
      <c r="N12" s="51">
        <v>1</v>
      </c>
      <c r="O12" s="51">
        <v>5</v>
      </c>
      <c r="P12" s="51">
        <v>12</v>
      </c>
      <c r="Q12" s="51">
        <v>24</v>
      </c>
      <c r="R12" s="51"/>
      <c r="S12" s="51">
        <v>2</v>
      </c>
      <c r="T12" s="51">
        <v>7</v>
      </c>
      <c r="U12" s="51">
        <v>24</v>
      </c>
      <c r="V12" s="51"/>
      <c r="W12" s="51">
        <v>0</v>
      </c>
      <c r="X12" s="51">
        <v>0</v>
      </c>
      <c r="Y12" s="51">
        <v>0</v>
      </c>
      <c r="Z12" s="51">
        <f t="shared" si="0"/>
        <v>75</v>
      </c>
      <c r="AA12" s="136">
        <v>6</v>
      </c>
    </row>
    <row r="13" spans="1:58" ht="15" customHeight="1" x14ac:dyDescent="0.2">
      <c r="A13" s="48" t="s">
        <v>158</v>
      </c>
      <c r="B13" s="48" t="s">
        <v>159</v>
      </c>
      <c r="C13" s="48" t="s">
        <v>5</v>
      </c>
      <c r="D13" s="48" t="s">
        <v>27</v>
      </c>
      <c r="E13" s="48" t="s">
        <v>6</v>
      </c>
      <c r="F13" s="49"/>
      <c r="G13" s="49">
        <v>1</v>
      </c>
      <c r="H13" s="49">
        <v>8</v>
      </c>
      <c r="I13" s="49">
        <v>14</v>
      </c>
      <c r="J13" s="49"/>
      <c r="K13" s="49">
        <v>2</v>
      </c>
      <c r="L13" s="49">
        <v>8</v>
      </c>
      <c r="M13" s="49">
        <v>16</v>
      </c>
      <c r="N13" s="49"/>
      <c r="O13" s="49">
        <v>0</v>
      </c>
      <c r="P13" s="49">
        <v>6</v>
      </c>
      <c r="Q13" s="49">
        <v>10</v>
      </c>
      <c r="R13" s="49"/>
      <c r="S13" s="49">
        <v>0</v>
      </c>
      <c r="T13" s="101">
        <v>0</v>
      </c>
      <c r="U13" s="101">
        <v>0</v>
      </c>
      <c r="V13" s="49"/>
      <c r="W13" s="51">
        <v>0</v>
      </c>
      <c r="X13" s="51">
        <v>0</v>
      </c>
      <c r="Y13" s="51">
        <v>0</v>
      </c>
      <c r="Z13" s="49">
        <f t="shared" si="0"/>
        <v>65</v>
      </c>
      <c r="AA13" s="136">
        <v>7</v>
      </c>
    </row>
    <row r="14" spans="1:58" ht="15" customHeight="1" x14ac:dyDescent="0.2">
      <c r="A14" s="48" t="s">
        <v>270</v>
      </c>
      <c r="B14" s="48" t="s">
        <v>271</v>
      </c>
      <c r="C14" s="48" t="s">
        <v>14</v>
      </c>
      <c r="D14" s="48"/>
      <c r="E14" s="81" t="s">
        <v>6</v>
      </c>
      <c r="F14" s="49"/>
      <c r="G14" s="49">
        <v>0</v>
      </c>
      <c r="H14" s="101">
        <v>0</v>
      </c>
      <c r="I14" s="101">
        <v>0</v>
      </c>
      <c r="J14" s="49"/>
      <c r="K14" s="49">
        <v>0</v>
      </c>
      <c r="L14" s="49">
        <v>0</v>
      </c>
      <c r="M14" s="49">
        <v>0</v>
      </c>
      <c r="N14" s="49"/>
      <c r="O14" s="49">
        <v>3</v>
      </c>
      <c r="P14" s="49">
        <v>7</v>
      </c>
      <c r="Q14" s="49">
        <v>18</v>
      </c>
      <c r="R14" s="49"/>
      <c r="S14" s="49">
        <v>0</v>
      </c>
      <c r="T14" s="49">
        <v>9</v>
      </c>
      <c r="U14" s="49">
        <v>8</v>
      </c>
      <c r="V14" s="49"/>
      <c r="W14" s="51">
        <v>0</v>
      </c>
      <c r="X14" s="51">
        <v>0</v>
      </c>
      <c r="Y14" s="51">
        <v>0</v>
      </c>
      <c r="Z14" s="49">
        <f t="shared" si="0"/>
        <v>45</v>
      </c>
      <c r="AA14" s="136">
        <v>8</v>
      </c>
    </row>
    <row r="15" spans="1:58" ht="15" customHeight="1" x14ac:dyDescent="0.2">
      <c r="A15" s="50" t="s">
        <v>312</v>
      </c>
      <c r="B15" s="50" t="s">
        <v>313</v>
      </c>
      <c r="C15" s="50"/>
      <c r="D15" s="50" t="s">
        <v>314</v>
      </c>
      <c r="E15" s="50" t="s">
        <v>6</v>
      </c>
      <c r="F15" s="51"/>
      <c r="G15" s="51">
        <v>0</v>
      </c>
      <c r="H15" s="103">
        <v>0</v>
      </c>
      <c r="I15" s="103">
        <v>0</v>
      </c>
      <c r="J15" s="51"/>
      <c r="K15" s="51">
        <v>0</v>
      </c>
      <c r="L15" s="51">
        <v>0</v>
      </c>
      <c r="M15" s="51">
        <v>0</v>
      </c>
      <c r="N15" s="51"/>
      <c r="O15" s="51">
        <v>0</v>
      </c>
      <c r="P15" s="51">
        <v>0</v>
      </c>
      <c r="Q15" s="51">
        <v>0</v>
      </c>
      <c r="R15" s="51"/>
      <c r="S15" s="51">
        <v>0</v>
      </c>
      <c r="T15" s="51">
        <v>4</v>
      </c>
      <c r="U15" s="51">
        <v>0</v>
      </c>
      <c r="V15" s="51"/>
      <c r="W15" s="51">
        <v>3</v>
      </c>
      <c r="X15" s="51">
        <v>9</v>
      </c>
      <c r="Y15" s="51">
        <v>18</v>
      </c>
      <c r="Z15" s="51">
        <f t="shared" si="0"/>
        <v>34</v>
      </c>
      <c r="AA15" s="136">
        <v>9</v>
      </c>
    </row>
    <row r="16" spans="1:58" ht="15" customHeight="1" x14ac:dyDescent="0.2">
      <c r="A16" s="48" t="s">
        <v>435</v>
      </c>
      <c r="B16" s="48" t="s">
        <v>436</v>
      </c>
      <c r="C16" s="48" t="s">
        <v>14</v>
      </c>
      <c r="D16" s="48"/>
      <c r="E16" s="48" t="s">
        <v>6</v>
      </c>
      <c r="F16" s="49"/>
      <c r="G16" s="90">
        <v>0</v>
      </c>
      <c r="H16" s="124">
        <v>0</v>
      </c>
      <c r="I16" s="124">
        <v>0</v>
      </c>
      <c r="J16" s="90"/>
      <c r="K16" s="90">
        <v>0</v>
      </c>
      <c r="L16" s="90">
        <v>0</v>
      </c>
      <c r="M16" s="90">
        <v>0</v>
      </c>
      <c r="N16" s="90"/>
      <c r="O16" s="90">
        <v>0</v>
      </c>
      <c r="P16" s="90">
        <v>0</v>
      </c>
      <c r="Q16" s="90">
        <v>0</v>
      </c>
      <c r="R16" s="90">
        <v>1</v>
      </c>
      <c r="S16" s="90">
        <v>4</v>
      </c>
      <c r="T16" s="90">
        <v>12</v>
      </c>
      <c r="U16" s="90">
        <v>12</v>
      </c>
      <c r="V16" s="90"/>
      <c r="W16" s="49">
        <v>0</v>
      </c>
      <c r="X16" s="49">
        <v>0</v>
      </c>
      <c r="Y16" s="49">
        <v>0</v>
      </c>
      <c r="Z16" s="49">
        <f t="shared" si="0"/>
        <v>29</v>
      </c>
      <c r="AA16" s="136">
        <v>10</v>
      </c>
    </row>
    <row r="17" spans="1:59" ht="15" customHeight="1" x14ac:dyDescent="0.2">
      <c r="A17" s="105" t="s">
        <v>448</v>
      </c>
      <c r="B17" s="83" t="s">
        <v>128</v>
      </c>
      <c r="C17" s="83"/>
      <c r="D17" s="83"/>
      <c r="E17" s="83" t="s">
        <v>6</v>
      </c>
      <c r="F17" s="84"/>
      <c r="G17" s="118">
        <v>0</v>
      </c>
      <c r="H17" s="125">
        <v>0</v>
      </c>
      <c r="I17" s="125">
        <v>0</v>
      </c>
      <c r="J17" s="118"/>
      <c r="K17" s="118">
        <v>0</v>
      </c>
      <c r="L17" s="118">
        <v>0</v>
      </c>
      <c r="M17" s="118">
        <v>0</v>
      </c>
      <c r="N17" s="118"/>
      <c r="O17" s="118">
        <v>0</v>
      </c>
      <c r="P17" s="118">
        <v>0</v>
      </c>
      <c r="Q17" s="118">
        <v>0</v>
      </c>
      <c r="R17" s="118"/>
      <c r="S17" s="118">
        <v>0</v>
      </c>
      <c r="T17" s="118">
        <v>8</v>
      </c>
      <c r="U17" s="118">
        <v>20</v>
      </c>
      <c r="V17" s="118"/>
      <c r="W17" s="49">
        <v>0</v>
      </c>
      <c r="X17" s="49">
        <v>0</v>
      </c>
      <c r="Y17" s="49">
        <v>0</v>
      </c>
      <c r="Z17" s="107">
        <f t="shared" si="0"/>
        <v>28</v>
      </c>
      <c r="AA17" s="2">
        <v>11</v>
      </c>
    </row>
    <row r="18" spans="1:59" s="45" customFormat="1" ht="15" customHeight="1" x14ac:dyDescent="0.2">
      <c r="A18" s="104" t="s">
        <v>450</v>
      </c>
      <c r="B18" s="43" t="s">
        <v>451</v>
      </c>
      <c r="C18" s="43"/>
      <c r="D18" s="43"/>
      <c r="E18" s="43" t="s">
        <v>6</v>
      </c>
      <c r="F18" s="43"/>
      <c r="G18" s="117">
        <v>0</v>
      </c>
      <c r="H18" s="126">
        <v>0</v>
      </c>
      <c r="I18" s="126">
        <v>0</v>
      </c>
      <c r="J18" s="117"/>
      <c r="K18" s="117">
        <v>0</v>
      </c>
      <c r="L18" s="117">
        <v>0</v>
      </c>
      <c r="M18" s="117">
        <v>0</v>
      </c>
      <c r="N18" s="117"/>
      <c r="O18" s="117">
        <v>0</v>
      </c>
      <c r="P18" s="117">
        <v>0</v>
      </c>
      <c r="Q18" s="117">
        <v>0</v>
      </c>
      <c r="R18" s="117"/>
      <c r="S18" s="117">
        <v>0</v>
      </c>
      <c r="T18" s="117">
        <v>2</v>
      </c>
      <c r="U18" s="117">
        <v>14</v>
      </c>
      <c r="V18" s="117"/>
      <c r="W18" s="49">
        <v>0</v>
      </c>
      <c r="X18" s="49">
        <v>0</v>
      </c>
      <c r="Y18" s="49">
        <v>0</v>
      </c>
      <c r="Z18" s="106">
        <f t="shared" si="0"/>
        <v>16</v>
      </c>
      <c r="AA18" s="138">
        <v>12</v>
      </c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9" ht="15" customHeight="1" x14ac:dyDescent="0.2">
      <c r="A19" s="65" t="s">
        <v>449</v>
      </c>
      <c r="B19" s="12" t="s">
        <v>363</v>
      </c>
      <c r="E19" s="12" t="s">
        <v>6</v>
      </c>
      <c r="G19" s="1">
        <v>0</v>
      </c>
      <c r="H19" s="127">
        <v>0</v>
      </c>
      <c r="I19" s="127">
        <v>0</v>
      </c>
      <c r="K19" s="1">
        <v>0</v>
      </c>
      <c r="L19" s="1">
        <v>0</v>
      </c>
      <c r="M19" s="1">
        <v>0</v>
      </c>
      <c r="O19" s="1">
        <v>0</v>
      </c>
      <c r="P19" s="1">
        <v>0</v>
      </c>
      <c r="Q19" s="1">
        <v>0</v>
      </c>
      <c r="S19" s="1">
        <v>0</v>
      </c>
      <c r="T19" s="1">
        <v>3</v>
      </c>
      <c r="U19" s="1">
        <v>6</v>
      </c>
      <c r="W19" s="49">
        <v>0</v>
      </c>
      <c r="X19" s="49">
        <v>0</v>
      </c>
      <c r="Y19" s="49">
        <v>0</v>
      </c>
      <c r="Z19" s="88">
        <f t="shared" si="0"/>
        <v>9</v>
      </c>
      <c r="AA19" s="2">
        <v>13</v>
      </c>
    </row>
    <row r="20" spans="1:59" x14ac:dyDescent="0.2">
      <c r="A20" s="65" t="s">
        <v>469</v>
      </c>
      <c r="B20" s="12" t="s">
        <v>470</v>
      </c>
      <c r="E20" s="12" t="s">
        <v>6</v>
      </c>
      <c r="G20" s="1">
        <v>0</v>
      </c>
      <c r="H20" s="127">
        <v>0</v>
      </c>
      <c r="I20" s="127">
        <v>0</v>
      </c>
      <c r="K20" s="1">
        <v>0</v>
      </c>
      <c r="L20" s="1">
        <v>0</v>
      </c>
      <c r="M20" s="1">
        <v>0</v>
      </c>
      <c r="O20" s="1">
        <v>0</v>
      </c>
      <c r="P20" s="1">
        <v>0</v>
      </c>
      <c r="Q20" s="1">
        <v>0</v>
      </c>
      <c r="S20" s="1">
        <v>0</v>
      </c>
      <c r="T20" s="1">
        <v>0</v>
      </c>
      <c r="U20" s="1">
        <v>4</v>
      </c>
      <c r="W20" s="49">
        <v>0</v>
      </c>
      <c r="X20" s="49">
        <v>0</v>
      </c>
      <c r="Y20" s="49">
        <v>0</v>
      </c>
      <c r="Z20" s="88">
        <f t="shared" si="0"/>
        <v>4</v>
      </c>
      <c r="AA20" s="136">
        <v>14</v>
      </c>
    </row>
    <row r="21" spans="1:59" ht="15" customHeight="1" x14ac:dyDescent="0.2">
      <c r="A21" s="114" t="s">
        <v>471</v>
      </c>
      <c r="B21" s="115" t="s">
        <v>472</v>
      </c>
      <c r="C21" s="115"/>
      <c r="D21" s="115"/>
      <c r="E21" s="115" t="s">
        <v>6</v>
      </c>
      <c r="F21" s="116"/>
      <c r="G21" s="116">
        <v>0</v>
      </c>
      <c r="H21" s="128">
        <v>0</v>
      </c>
      <c r="I21" s="128">
        <v>0</v>
      </c>
      <c r="J21" s="116"/>
      <c r="K21" s="116">
        <v>0</v>
      </c>
      <c r="L21" s="116">
        <v>0</v>
      </c>
      <c r="M21" s="116">
        <v>0</v>
      </c>
      <c r="N21" s="116"/>
      <c r="O21" s="116">
        <v>0</v>
      </c>
      <c r="P21" s="116">
        <v>0</v>
      </c>
      <c r="Q21" s="116">
        <v>0</v>
      </c>
      <c r="R21" s="116"/>
      <c r="S21" s="116">
        <v>0</v>
      </c>
      <c r="T21" s="116">
        <v>0</v>
      </c>
      <c r="U21" s="116">
        <v>2</v>
      </c>
      <c r="V21" s="116"/>
      <c r="W21" s="49">
        <v>0</v>
      </c>
      <c r="X21" s="49">
        <v>0</v>
      </c>
      <c r="Y21" s="49">
        <v>0</v>
      </c>
      <c r="Z21" s="119">
        <f t="shared" si="0"/>
        <v>2</v>
      </c>
      <c r="AA21" s="136">
        <v>15</v>
      </c>
    </row>
    <row r="22" spans="1:59" s="43" customFormat="1" ht="15" customHeight="1" x14ac:dyDescent="0.2">
      <c r="A22" s="91" t="s">
        <v>292</v>
      </c>
      <c r="B22" s="92" t="s">
        <v>291</v>
      </c>
      <c r="C22" s="92" t="s">
        <v>14</v>
      </c>
      <c r="D22" s="92" t="s">
        <v>293</v>
      </c>
      <c r="E22" s="91" t="s">
        <v>6</v>
      </c>
      <c r="F22" s="93"/>
      <c r="G22" s="93">
        <v>0</v>
      </c>
      <c r="H22" s="129">
        <v>0</v>
      </c>
      <c r="I22" s="129">
        <v>0</v>
      </c>
      <c r="J22" s="93"/>
      <c r="K22" s="93">
        <v>0</v>
      </c>
      <c r="L22" s="93">
        <v>0</v>
      </c>
      <c r="M22" s="93">
        <v>0</v>
      </c>
      <c r="N22" s="93"/>
      <c r="O22" s="93">
        <v>0</v>
      </c>
      <c r="P22" s="93">
        <v>0</v>
      </c>
      <c r="Q22" s="93">
        <v>0</v>
      </c>
      <c r="R22" s="93"/>
      <c r="S22" s="93">
        <v>0</v>
      </c>
      <c r="T22" s="93">
        <v>0</v>
      </c>
      <c r="U22" s="93">
        <v>0</v>
      </c>
      <c r="V22" s="93"/>
      <c r="W22" s="49">
        <v>0</v>
      </c>
      <c r="X22" s="49">
        <v>0</v>
      </c>
      <c r="Y22" s="49">
        <v>0</v>
      </c>
      <c r="Z22" s="94">
        <f t="shared" si="0"/>
        <v>0</v>
      </c>
      <c r="AA22" s="136">
        <v>16</v>
      </c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9" ht="15" customHeight="1" x14ac:dyDescent="0.2">
      <c r="A23" s="12" t="s">
        <v>297</v>
      </c>
      <c r="B23" s="12" t="s">
        <v>298</v>
      </c>
      <c r="D23" s="12" t="s">
        <v>299</v>
      </c>
      <c r="E23" s="12" t="s">
        <v>6</v>
      </c>
      <c r="G23" s="2">
        <v>0</v>
      </c>
      <c r="H23" s="126">
        <v>0</v>
      </c>
      <c r="I23" s="126">
        <v>0</v>
      </c>
      <c r="J23" s="2"/>
      <c r="K23" s="2">
        <v>0</v>
      </c>
      <c r="L23" s="2">
        <v>0</v>
      </c>
      <c r="M23" s="2">
        <v>0</v>
      </c>
      <c r="N23" s="2"/>
      <c r="O23" s="2">
        <v>0</v>
      </c>
      <c r="P23" s="2">
        <v>0</v>
      </c>
      <c r="Q23" s="2">
        <v>0</v>
      </c>
      <c r="R23" s="2"/>
      <c r="S23" s="2">
        <v>0</v>
      </c>
      <c r="T23" s="2">
        <v>0</v>
      </c>
      <c r="U23" s="2">
        <v>0</v>
      </c>
      <c r="V23" s="2"/>
      <c r="W23" s="49">
        <v>0</v>
      </c>
      <c r="X23" s="49">
        <v>0</v>
      </c>
      <c r="Y23" s="49">
        <v>0</v>
      </c>
      <c r="Z23" s="2">
        <f t="shared" si="0"/>
        <v>0</v>
      </c>
      <c r="AA23" s="138">
        <v>17</v>
      </c>
    </row>
    <row r="24" spans="1:59" s="43" customFormat="1" ht="15" customHeight="1" x14ac:dyDescent="0.2">
      <c r="A24" s="108" t="s">
        <v>309</v>
      </c>
      <c r="B24" s="108" t="s">
        <v>310</v>
      </c>
      <c r="C24" s="108"/>
      <c r="D24" s="108" t="s">
        <v>311</v>
      </c>
      <c r="E24" s="108" t="s">
        <v>6</v>
      </c>
      <c r="F24" s="112"/>
      <c r="G24" s="112">
        <v>0</v>
      </c>
      <c r="H24" s="128">
        <v>0</v>
      </c>
      <c r="I24" s="128">
        <v>0</v>
      </c>
      <c r="J24" s="112"/>
      <c r="K24" s="112">
        <v>0</v>
      </c>
      <c r="L24" s="112">
        <v>0</v>
      </c>
      <c r="M24" s="112">
        <v>0</v>
      </c>
      <c r="N24" s="112"/>
      <c r="O24" s="112">
        <v>0</v>
      </c>
      <c r="P24" s="112">
        <v>0</v>
      </c>
      <c r="Q24" s="112">
        <v>0</v>
      </c>
      <c r="R24" s="112"/>
      <c r="S24" s="112">
        <v>0</v>
      </c>
      <c r="T24" s="112">
        <v>0</v>
      </c>
      <c r="U24" s="112">
        <v>0</v>
      </c>
      <c r="V24" s="112"/>
      <c r="W24" s="111">
        <v>0</v>
      </c>
      <c r="X24" s="111">
        <v>0</v>
      </c>
      <c r="Y24" s="111">
        <v>0</v>
      </c>
      <c r="Z24" s="112">
        <f t="shared" si="0"/>
        <v>0</v>
      </c>
      <c r="AA24" s="2">
        <v>18</v>
      </c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9" ht="15" customHeight="1" x14ac:dyDescent="0.2">
      <c r="A25" s="86" t="s">
        <v>0</v>
      </c>
      <c r="B25" s="35" t="s">
        <v>1</v>
      </c>
      <c r="C25" s="35" t="s">
        <v>2</v>
      </c>
      <c r="D25" s="35" t="s">
        <v>3</v>
      </c>
      <c r="E25" s="35" t="s">
        <v>4</v>
      </c>
      <c r="F25" s="40" t="s">
        <v>152</v>
      </c>
      <c r="G25" s="34" t="s">
        <v>153</v>
      </c>
      <c r="H25" s="34" t="s">
        <v>9</v>
      </c>
      <c r="I25" s="34" t="s">
        <v>10</v>
      </c>
      <c r="J25" s="34" t="s">
        <v>15</v>
      </c>
      <c r="K25" s="33" t="s">
        <v>410</v>
      </c>
      <c r="L25" s="33" t="s">
        <v>411</v>
      </c>
      <c r="M25" s="33" t="s">
        <v>412</v>
      </c>
      <c r="N25" s="33" t="s">
        <v>413</v>
      </c>
      <c r="O25" s="33" t="s">
        <v>414</v>
      </c>
      <c r="P25" s="33" t="s">
        <v>415</v>
      </c>
      <c r="Q25" s="33" t="s">
        <v>416</v>
      </c>
      <c r="R25" s="33" t="s">
        <v>417</v>
      </c>
      <c r="S25" s="33" t="s">
        <v>418</v>
      </c>
      <c r="T25" s="33" t="s">
        <v>419</v>
      </c>
      <c r="U25" s="33" t="s">
        <v>420</v>
      </c>
      <c r="V25" s="33" t="s">
        <v>421</v>
      </c>
      <c r="W25" s="33" t="s">
        <v>422</v>
      </c>
      <c r="X25" s="33" t="s">
        <v>423</v>
      </c>
      <c r="Y25" s="33" t="s">
        <v>424</v>
      </c>
      <c r="Z25" s="33" t="s">
        <v>11</v>
      </c>
      <c r="AA25" s="1" t="s">
        <v>12</v>
      </c>
    </row>
    <row r="26" spans="1:59" s="43" customFormat="1" ht="15" customHeight="1" x14ac:dyDescent="0.2">
      <c r="A26" s="46" t="s">
        <v>81</v>
      </c>
      <c r="B26" s="46" t="s">
        <v>66</v>
      </c>
      <c r="C26" s="46" t="s">
        <v>5</v>
      </c>
      <c r="D26" s="46" t="s">
        <v>82</v>
      </c>
      <c r="E26" s="46" t="s">
        <v>8</v>
      </c>
      <c r="F26" s="47"/>
      <c r="G26" s="47">
        <v>3</v>
      </c>
      <c r="H26" s="47">
        <v>10</v>
      </c>
      <c r="I26" s="47">
        <v>30</v>
      </c>
      <c r="J26" s="47">
        <v>1</v>
      </c>
      <c r="K26" s="47">
        <v>4</v>
      </c>
      <c r="L26" s="47">
        <v>12</v>
      </c>
      <c r="M26" s="47">
        <v>24</v>
      </c>
      <c r="N26" s="47"/>
      <c r="O26" s="47">
        <v>1</v>
      </c>
      <c r="P26" s="102">
        <v>4</v>
      </c>
      <c r="Q26" s="102">
        <v>10</v>
      </c>
      <c r="R26" s="47"/>
      <c r="S26" s="47">
        <v>1</v>
      </c>
      <c r="T26" s="47">
        <v>9</v>
      </c>
      <c r="U26" s="47">
        <v>24</v>
      </c>
      <c r="V26" s="47"/>
      <c r="W26" s="47">
        <v>4</v>
      </c>
      <c r="X26" s="84">
        <v>10</v>
      </c>
      <c r="Y26" s="47">
        <v>30</v>
      </c>
      <c r="Z26" s="47">
        <v>163</v>
      </c>
      <c r="AA26" s="137">
        <v>1</v>
      </c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9" ht="15" customHeight="1" x14ac:dyDescent="0.2">
      <c r="A27" s="52" t="s">
        <v>75</v>
      </c>
      <c r="B27" s="52" t="s">
        <v>76</v>
      </c>
      <c r="C27" s="52" t="s">
        <v>14</v>
      </c>
      <c r="D27" s="52" t="s">
        <v>77</v>
      </c>
      <c r="E27" s="52" t="s">
        <v>8</v>
      </c>
      <c r="F27" s="53">
        <v>1</v>
      </c>
      <c r="G27" s="53">
        <v>6</v>
      </c>
      <c r="H27" s="53">
        <v>15</v>
      </c>
      <c r="I27" s="53">
        <v>24</v>
      </c>
      <c r="J27" s="53"/>
      <c r="K27" s="53">
        <v>5</v>
      </c>
      <c r="L27" s="53">
        <v>10</v>
      </c>
      <c r="M27" s="53">
        <v>20</v>
      </c>
      <c r="N27" s="53"/>
      <c r="O27" s="53">
        <v>4</v>
      </c>
      <c r="P27" s="53">
        <v>10</v>
      </c>
      <c r="Q27" s="53">
        <v>20</v>
      </c>
      <c r="R27" s="53">
        <v>1</v>
      </c>
      <c r="S27" s="53">
        <v>6</v>
      </c>
      <c r="T27" s="53">
        <v>15</v>
      </c>
      <c r="U27" s="53">
        <v>20</v>
      </c>
      <c r="V27" s="53"/>
      <c r="W27" s="53">
        <v>0</v>
      </c>
      <c r="X27" s="101">
        <v>0</v>
      </c>
      <c r="Y27" s="101">
        <v>0</v>
      </c>
      <c r="Z27" s="53">
        <f>SUM(F27:Y27)</f>
        <v>157</v>
      </c>
      <c r="AA27" s="136">
        <v>2</v>
      </c>
    </row>
    <row r="28" spans="1:59" s="43" customFormat="1" ht="15" customHeight="1" x14ac:dyDescent="0.2">
      <c r="A28" s="48" t="s">
        <v>164</v>
      </c>
      <c r="B28" s="48" t="s">
        <v>165</v>
      </c>
      <c r="C28" s="48" t="s">
        <v>5</v>
      </c>
      <c r="D28" s="48" t="s">
        <v>26</v>
      </c>
      <c r="E28" s="48" t="s">
        <v>8</v>
      </c>
      <c r="F28" s="49"/>
      <c r="G28" s="49">
        <v>5</v>
      </c>
      <c r="H28" s="49">
        <v>8</v>
      </c>
      <c r="I28" s="49">
        <v>0</v>
      </c>
      <c r="J28" s="49"/>
      <c r="K28" s="49">
        <v>6</v>
      </c>
      <c r="L28" s="49">
        <v>15</v>
      </c>
      <c r="M28" s="49">
        <v>30</v>
      </c>
      <c r="N28" s="49">
        <v>1</v>
      </c>
      <c r="O28" s="49">
        <v>6</v>
      </c>
      <c r="P28" s="49">
        <v>12</v>
      </c>
      <c r="Q28" s="49">
        <v>24</v>
      </c>
      <c r="R28" s="49"/>
      <c r="S28" s="49">
        <v>2</v>
      </c>
      <c r="T28" s="49">
        <v>6</v>
      </c>
      <c r="U28" s="49">
        <v>12</v>
      </c>
      <c r="V28" s="49"/>
      <c r="W28" s="53">
        <v>0</v>
      </c>
      <c r="X28" s="101">
        <v>0</v>
      </c>
      <c r="Y28" s="101">
        <v>0</v>
      </c>
      <c r="Z28" s="49">
        <f>SUM(F28:Y28)</f>
        <v>127</v>
      </c>
      <c r="AA28" s="137">
        <v>3</v>
      </c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9" ht="15" customHeight="1" x14ac:dyDescent="0.2">
      <c r="A29" s="50" t="s">
        <v>64</v>
      </c>
      <c r="B29" s="50" t="s">
        <v>25</v>
      </c>
      <c r="C29" s="50" t="s">
        <v>5</v>
      </c>
      <c r="D29" s="50" t="s">
        <v>26</v>
      </c>
      <c r="E29" s="50" t="s">
        <v>8</v>
      </c>
      <c r="F29" s="51"/>
      <c r="G29" s="51">
        <v>1</v>
      </c>
      <c r="H29" s="103">
        <v>1</v>
      </c>
      <c r="I29" s="51">
        <v>6</v>
      </c>
      <c r="J29" s="51"/>
      <c r="K29" s="51">
        <v>0</v>
      </c>
      <c r="L29" s="51">
        <v>5</v>
      </c>
      <c r="M29" s="51">
        <v>12</v>
      </c>
      <c r="N29" s="51"/>
      <c r="O29" s="51">
        <v>2</v>
      </c>
      <c r="P29" s="51">
        <v>8</v>
      </c>
      <c r="Q29" s="51">
        <v>16</v>
      </c>
      <c r="R29" s="51"/>
      <c r="S29" s="51">
        <v>0</v>
      </c>
      <c r="T29" s="51">
        <v>7</v>
      </c>
      <c r="U29" s="103">
        <v>2</v>
      </c>
      <c r="V29" s="51"/>
      <c r="W29" s="51">
        <v>5</v>
      </c>
      <c r="X29" s="51">
        <v>15</v>
      </c>
      <c r="Y29" s="51">
        <v>24</v>
      </c>
      <c r="Z29" s="51">
        <v>101</v>
      </c>
      <c r="AA29" s="136">
        <v>4</v>
      </c>
    </row>
    <row r="30" spans="1:59" s="44" customFormat="1" ht="15" customHeight="1" x14ac:dyDescent="0.2">
      <c r="A30" s="48" t="s">
        <v>161</v>
      </c>
      <c r="B30" s="48" t="s">
        <v>162</v>
      </c>
      <c r="C30" s="48" t="s">
        <v>14</v>
      </c>
      <c r="D30" s="48" t="s">
        <v>163</v>
      </c>
      <c r="E30" s="48" t="s">
        <v>8</v>
      </c>
      <c r="F30" s="49"/>
      <c r="G30" s="49">
        <v>4</v>
      </c>
      <c r="H30" s="49">
        <v>12</v>
      </c>
      <c r="I30" s="49">
        <v>20</v>
      </c>
      <c r="J30" s="49"/>
      <c r="K30" s="49">
        <v>0</v>
      </c>
      <c r="L30" s="101">
        <v>0</v>
      </c>
      <c r="M30" s="101">
        <v>0</v>
      </c>
      <c r="N30" s="49"/>
      <c r="O30" s="49">
        <v>5</v>
      </c>
      <c r="P30" s="49">
        <v>15</v>
      </c>
      <c r="Q30" s="49">
        <v>30</v>
      </c>
      <c r="R30" s="49"/>
      <c r="S30" s="49">
        <v>0</v>
      </c>
      <c r="T30" s="49">
        <v>0</v>
      </c>
      <c r="U30" s="49">
        <v>0</v>
      </c>
      <c r="V30" s="49"/>
      <c r="W30" s="53">
        <v>0</v>
      </c>
      <c r="X30" s="53">
        <v>0</v>
      </c>
      <c r="Y30" s="53">
        <v>0</v>
      </c>
      <c r="Z30" s="49">
        <f t="shared" ref="Z30:Z49" si="1">SUM(F30:Y30)</f>
        <v>86</v>
      </c>
      <c r="AA30" s="137">
        <v>5</v>
      </c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 s="140"/>
    </row>
    <row r="31" spans="1:59" ht="15" customHeight="1" x14ac:dyDescent="0.2">
      <c r="A31" s="52" t="s">
        <v>83</v>
      </c>
      <c r="B31" s="52" t="s">
        <v>84</v>
      </c>
      <c r="C31" s="52" t="s">
        <v>5</v>
      </c>
      <c r="D31" s="52" t="s">
        <v>27</v>
      </c>
      <c r="E31" s="52" t="s">
        <v>8</v>
      </c>
      <c r="F31" s="53"/>
      <c r="G31" s="53">
        <v>0</v>
      </c>
      <c r="H31" s="53">
        <v>5</v>
      </c>
      <c r="I31" s="53">
        <v>8</v>
      </c>
      <c r="J31" s="53"/>
      <c r="K31" s="53">
        <v>0</v>
      </c>
      <c r="L31" s="101">
        <v>0</v>
      </c>
      <c r="M31" s="101">
        <v>0</v>
      </c>
      <c r="N31" s="53"/>
      <c r="O31" s="53">
        <v>0</v>
      </c>
      <c r="P31" s="53">
        <v>6</v>
      </c>
      <c r="Q31" s="53">
        <v>12</v>
      </c>
      <c r="R31" s="53"/>
      <c r="S31" s="53">
        <v>0</v>
      </c>
      <c r="T31" s="53">
        <v>3</v>
      </c>
      <c r="U31" s="53">
        <v>0</v>
      </c>
      <c r="V31" s="53">
        <v>1</v>
      </c>
      <c r="W31" s="53">
        <v>6</v>
      </c>
      <c r="X31" s="53">
        <v>12</v>
      </c>
      <c r="Y31" s="53">
        <v>20</v>
      </c>
      <c r="Z31" s="53">
        <f t="shared" si="1"/>
        <v>73</v>
      </c>
      <c r="AA31" s="136">
        <v>6</v>
      </c>
    </row>
    <row r="32" spans="1:59" s="43" customFormat="1" ht="15" customHeight="1" x14ac:dyDescent="0.2">
      <c r="A32" s="52" t="s">
        <v>131</v>
      </c>
      <c r="B32" s="52" t="s">
        <v>132</v>
      </c>
      <c r="C32" s="52" t="s">
        <v>5</v>
      </c>
      <c r="D32" s="52" t="s">
        <v>133</v>
      </c>
      <c r="E32" s="52" t="s">
        <v>8</v>
      </c>
      <c r="F32" s="53"/>
      <c r="G32" s="53">
        <v>0</v>
      </c>
      <c r="H32" s="53">
        <v>6</v>
      </c>
      <c r="I32" s="53">
        <v>14</v>
      </c>
      <c r="J32" s="53"/>
      <c r="K32" s="53">
        <v>1</v>
      </c>
      <c r="L32" s="53">
        <v>9</v>
      </c>
      <c r="M32" s="53">
        <v>14</v>
      </c>
      <c r="N32" s="53"/>
      <c r="O32" s="53">
        <v>3</v>
      </c>
      <c r="P32" s="53">
        <v>7</v>
      </c>
      <c r="Q32" s="53">
        <v>18</v>
      </c>
      <c r="R32" s="53"/>
      <c r="S32" s="53">
        <v>0</v>
      </c>
      <c r="T32" s="101">
        <v>0</v>
      </c>
      <c r="U32" s="101">
        <v>0</v>
      </c>
      <c r="V32" s="53"/>
      <c r="W32" s="53">
        <v>0</v>
      </c>
      <c r="X32" s="53">
        <v>0</v>
      </c>
      <c r="Y32" s="53">
        <v>0</v>
      </c>
      <c r="Z32" s="53">
        <f t="shared" si="1"/>
        <v>72</v>
      </c>
      <c r="AA32" s="137">
        <v>7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customHeight="1" x14ac:dyDescent="0.2">
      <c r="A33" s="50" t="s">
        <v>63</v>
      </c>
      <c r="B33" s="50" t="s">
        <v>80</v>
      </c>
      <c r="C33" s="50" t="s">
        <v>5</v>
      </c>
      <c r="D33" s="50" t="s">
        <v>47</v>
      </c>
      <c r="E33" s="50" t="s">
        <v>8</v>
      </c>
      <c r="F33" s="51"/>
      <c r="G33" s="51">
        <v>0</v>
      </c>
      <c r="H33" s="51">
        <v>3</v>
      </c>
      <c r="I33" s="51">
        <v>2</v>
      </c>
      <c r="J33" s="51"/>
      <c r="K33" s="51">
        <v>2</v>
      </c>
      <c r="L33" s="51">
        <v>7</v>
      </c>
      <c r="M33" s="51">
        <v>6</v>
      </c>
      <c r="N33" s="51"/>
      <c r="O33" s="51">
        <v>0</v>
      </c>
      <c r="P33" s="51">
        <v>9</v>
      </c>
      <c r="Q33" s="51">
        <v>14</v>
      </c>
      <c r="R33" s="51"/>
      <c r="S33" s="51">
        <v>3</v>
      </c>
      <c r="T33" s="51">
        <v>4</v>
      </c>
      <c r="U33" s="51">
        <v>14</v>
      </c>
      <c r="V33" s="51"/>
      <c r="W33" s="53">
        <v>0</v>
      </c>
      <c r="X33" s="101">
        <v>0</v>
      </c>
      <c r="Y33" s="101">
        <v>0</v>
      </c>
      <c r="Z33" s="51">
        <f t="shared" si="1"/>
        <v>64</v>
      </c>
      <c r="AA33" s="136">
        <v>8</v>
      </c>
    </row>
    <row r="34" spans="1:58" s="43" customFormat="1" ht="15" customHeight="1" x14ac:dyDescent="0.2">
      <c r="A34" s="48" t="s">
        <v>144</v>
      </c>
      <c r="B34" s="48" t="s">
        <v>145</v>
      </c>
      <c r="C34" s="48" t="s">
        <v>65</v>
      </c>
      <c r="D34" s="48" t="s">
        <v>47</v>
      </c>
      <c r="E34" s="48" t="s">
        <v>8</v>
      </c>
      <c r="F34" s="49"/>
      <c r="G34" s="49">
        <v>2</v>
      </c>
      <c r="H34" s="49">
        <v>9</v>
      </c>
      <c r="I34" s="49">
        <v>18</v>
      </c>
      <c r="J34" s="49"/>
      <c r="K34" s="49">
        <v>0</v>
      </c>
      <c r="L34" s="49">
        <v>6</v>
      </c>
      <c r="M34" s="49">
        <v>16</v>
      </c>
      <c r="N34" s="49"/>
      <c r="O34" s="49">
        <v>0</v>
      </c>
      <c r="P34" s="49">
        <v>5</v>
      </c>
      <c r="Q34" s="49">
        <v>8</v>
      </c>
      <c r="R34" s="49"/>
      <c r="S34" s="49">
        <v>0</v>
      </c>
      <c r="T34" s="101">
        <v>0</v>
      </c>
      <c r="U34" s="101">
        <v>0</v>
      </c>
      <c r="V34" s="49"/>
      <c r="W34" s="53">
        <v>0</v>
      </c>
      <c r="X34" s="53">
        <v>0</v>
      </c>
      <c r="Y34" s="53">
        <v>0</v>
      </c>
      <c r="Z34" s="49">
        <f t="shared" si="1"/>
        <v>64</v>
      </c>
      <c r="AA34" s="137">
        <v>9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customHeight="1" x14ac:dyDescent="0.2">
      <c r="A35" s="48" t="s">
        <v>79</v>
      </c>
      <c r="B35" s="48" t="s">
        <v>78</v>
      </c>
      <c r="C35" s="48" t="s">
        <v>5</v>
      </c>
      <c r="D35" s="48" t="s">
        <v>169</v>
      </c>
      <c r="E35" s="48" t="s">
        <v>8</v>
      </c>
      <c r="F35" s="49"/>
      <c r="G35" s="49">
        <v>0</v>
      </c>
      <c r="H35" s="49">
        <v>7</v>
      </c>
      <c r="I35" s="49">
        <v>12</v>
      </c>
      <c r="J35" s="49"/>
      <c r="K35" s="49">
        <v>0</v>
      </c>
      <c r="L35" s="49">
        <v>3</v>
      </c>
      <c r="M35" s="49">
        <v>10</v>
      </c>
      <c r="N35" s="49"/>
      <c r="O35" s="49">
        <v>0</v>
      </c>
      <c r="P35" s="49">
        <v>1</v>
      </c>
      <c r="Q35" s="49">
        <v>2</v>
      </c>
      <c r="R35" s="49"/>
      <c r="S35" s="49">
        <v>0</v>
      </c>
      <c r="T35" s="101">
        <v>0</v>
      </c>
      <c r="U35" s="101">
        <v>0</v>
      </c>
      <c r="V35" s="49"/>
      <c r="W35" s="49">
        <v>2</v>
      </c>
      <c r="X35" s="49">
        <v>9</v>
      </c>
      <c r="Y35" s="49">
        <v>18</v>
      </c>
      <c r="Z35" s="49">
        <f t="shared" si="1"/>
        <v>64</v>
      </c>
      <c r="AA35" s="136">
        <v>10</v>
      </c>
    </row>
    <row r="36" spans="1:58" s="43" customFormat="1" ht="15" customHeight="1" x14ac:dyDescent="0.2">
      <c r="A36" s="48" t="s">
        <v>167</v>
      </c>
      <c r="B36" s="48" t="s">
        <v>168</v>
      </c>
      <c r="C36" s="48" t="s">
        <v>5</v>
      </c>
      <c r="D36" s="48" t="s">
        <v>47</v>
      </c>
      <c r="E36" s="48" t="s">
        <v>8</v>
      </c>
      <c r="F36" s="49"/>
      <c r="G36" s="49">
        <v>0</v>
      </c>
      <c r="H36" s="49">
        <v>2</v>
      </c>
      <c r="I36" s="49">
        <v>10</v>
      </c>
      <c r="J36" s="49"/>
      <c r="K36" s="49">
        <v>0</v>
      </c>
      <c r="L36" s="49">
        <v>4</v>
      </c>
      <c r="M36" s="49">
        <v>8</v>
      </c>
      <c r="N36" s="49"/>
      <c r="O36" s="49">
        <v>0</v>
      </c>
      <c r="P36" s="101">
        <v>0</v>
      </c>
      <c r="Q36" s="101">
        <v>0</v>
      </c>
      <c r="R36" s="49"/>
      <c r="S36" s="49">
        <v>0</v>
      </c>
      <c r="T36" s="49">
        <v>0</v>
      </c>
      <c r="U36" s="49">
        <v>6</v>
      </c>
      <c r="V36" s="49"/>
      <c r="W36" s="49">
        <v>3</v>
      </c>
      <c r="X36" s="51">
        <v>8</v>
      </c>
      <c r="Y36" s="49">
        <v>16</v>
      </c>
      <c r="Z36" s="49">
        <f t="shared" si="1"/>
        <v>57</v>
      </c>
      <c r="AA36" s="137">
        <v>11</v>
      </c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customHeight="1" x14ac:dyDescent="0.2">
      <c r="A37" s="48" t="s">
        <v>50</v>
      </c>
      <c r="B37" s="48" t="s">
        <v>51</v>
      </c>
      <c r="C37" s="48" t="s">
        <v>5</v>
      </c>
      <c r="D37" s="48" t="s">
        <v>47</v>
      </c>
      <c r="E37" s="48" t="s">
        <v>8</v>
      </c>
      <c r="F37" s="49"/>
      <c r="G37" s="49">
        <v>0</v>
      </c>
      <c r="H37" s="49">
        <v>4</v>
      </c>
      <c r="I37" s="49">
        <v>16</v>
      </c>
      <c r="J37" s="49"/>
      <c r="K37" s="49">
        <v>3</v>
      </c>
      <c r="L37" s="49">
        <v>8</v>
      </c>
      <c r="M37" s="49">
        <v>18</v>
      </c>
      <c r="N37" s="49"/>
      <c r="O37" s="49">
        <v>0</v>
      </c>
      <c r="P37" s="101">
        <v>0</v>
      </c>
      <c r="Q37" s="101">
        <v>0</v>
      </c>
      <c r="R37" s="49"/>
      <c r="S37" s="49">
        <v>0</v>
      </c>
      <c r="T37" s="49">
        <v>0</v>
      </c>
      <c r="U37" s="49">
        <v>0</v>
      </c>
      <c r="V37" s="49"/>
      <c r="W37" s="53">
        <v>0</v>
      </c>
      <c r="X37" s="53">
        <v>0</v>
      </c>
      <c r="Y37" s="53">
        <v>0</v>
      </c>
      <c r="Z37" s="49">
        <f t="shared" si="1"/>
        <v>49</v>
      </c>
      <c r="AA37" s="136">
        <v>12</v>
      </c>
    </row>
    <row r="38" spans="1:58" s="43" customFormat="1" ht="15" customHeight="1" x14ac:dyDescent="0.2">
      <c r="A38" s="50" t="s">
        <v>439</v>
      </c>
      <c r="B38" s="50" t="s">
        <v>440</v>
      </c>
      <c r="C38" s="50"/>
      <c r="D38" s="50"/>
      <c r="E38" s="50" t="s">
        <v>8</v>
      </c>
      <c r="F38" s="51"/>
      <c r="G38" s="51">
        <v>0</v>
      </c>
      <c r="H38" s="103">
        <v>0</v>
      </c>
      <c r="I38" s="103">
        <v>0</v>
      </c>
      <c r="J38" s="51"/>
      <c r="K38" s="51">
        <v>0</v>
      </c>
      <c r="L38" s="51">
        <v>0</v>
      </c>
      <c r="M38" s="51">
        <v>0</v>
      </c>
      <c r="N38" s="51"/>
      <c r="O38" s="51">
        <v>0</v>
      </c>
      <c r="P38" s="51">
        <v>0</v>
      </c>
      <c r="Q38" s="51">
        <v>0</v>
      </c>
      <c r="R38" s="51"/>
      <c r="S38" s="51">
        <v>4</v>
      </c>
      <c r="T38" s="51">
        <v>10</v>
      </c>
      <c r="U38" s="51">
        <v>30</v>
      </c>
      <c r="V38" s="51"/>
      <c r="W38" s="53">
        <v>0</v>
      </c>
      <c r="X38" s="53">
        <v>0</v>
      </c>
      <c r="Y38" s="53">
        <v>0</v>
      </c>
      <c r="Z38" s="51">
        <f t="shared" si="1"/>
        <v>44</v>
      </c>
      <c r="AA38" s="137">
        <v>13</v>
      </c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customHeight="1" x14ac:dyDescent="0.2">
      <c r="A39" s="81" t="s">
        <v>279</v>
      </c>
      <c r="B39" s="81" t="s">
        <v>280</v>
      </c>
      <c r="C39" s="81" t="s">
        <v>14</v>
      </c>
      <c r="D39" s="81" t="s">
        <v>269</v>
      </c>
      <c r="E39" s="81" t="s">
        <v>8</v>
      </c>
      <c r="F39" s="49"/>
      <c r="G39" s="49">
        <v>0</v>
      </c>
      <c r="H39" s="101">
        <v>0</v>
      </c>
      <c r="I39" s="101">
        <v>0</v>
      </c>
      <c r="J39" s="49"/>
      <c r="K39" s="49">
        <v>0</v>
      </c>
      <c r="L39" s="49">
        <v>0</v>
      </c>
      <c r="M39" s="49">
        <v>0</v>
      </c>
      <c r="N39" s="49"/>
      <c r="O39" s="49">
        <v>0</v>
      </c>
      <c r="P39" s="49">
        <v>3</v>
      </c>
      <c r="Q39" s="49">
        <v>6</v>
      </c>
      <c r="R39" s="49"/>
      <c r="S39" s="49">
        <v>0</v>
      </c>
      <c r="T39" s="49">
        <v>5</v>
      </c>
      <c r="U39" s="49">
        <v>18</v>
      </c>
      <c r="V39" s="49"/>
      <c r="W39" s="53">
        <v>0</v>
      </c>
      <c r="X39" s="53">
        <v>0</v>
      </c>
      <c r="Y39" s="53">
        <v>0</v>
      </c>
      <c r="Z39" s="49">
        <f t="shared" si="1"/>
        <v>32</v>
      </c>
      <c r="AA39" s="136">
        <v>14</v>
      </c>
    </row>
    <row r="40" spans="1:58" s="43" customFormat="1" ht="15" customHeight="1" x14ac:dyDescent="0.2">
      <c r="A40" s="50" t="s">
        <v>98</v>
      </c>
      <c r="B40" s="50" t="s">
        <v>166</v>
      </c>
      <c r="C40" s="50" t="s">
        <v>5</v>
      </c>
      <c r="D40" s="50" t="s">
        <v>27</v>
      </c>
      <c r="E40" s="50" t="s">
        <v>8</v>
      </c>
      <c r="F40" s="51"/>
      <c r="G40" s="51">
        <v>0</v>
      </c>
      <c r="H40" s="103">
        <v>0</v>
      </c>
      <c r="I40" s="51">
        <v>4</v>
      </c>
      <c r="J40" s="51"/>
      <c r="K40" s="51">
        <v>0</v>
      </c>
      <c r="L40" s="51">
        <v>0</v>
      </c>
      <c r="M40" s="103">
        <v>0</v>
      </c>
      <c r="N40" s="51"/>
      <c r="O40" s="51">
        <v>0</v>
      </c>
      <c r="P40" s="51">
        <v>2</v>
      </c>
      <c r="Q40" s="51">
        <v>4</v>
      </c>
      <c r="R40" s="51"/>
      <c r="S40" s="51">
        <v>0</v>
      </c>
      <c r="T40" s="51">
        <v>0</v>
      </c>
      <c r="U40" s="51">
        <v>0</v>
      </c>
      <c r="V40" s="51"/>
      <c r="W40" s="51">
        <v>1</v>
      </c>
      <c r="X40" s="51">
        <v>7</v>
      </c>
      <c r="Y40" s="51">
        <v>14</v>
      </c>
      <c r="Z40" s="51">
        <f t="shared" si="1"/>
        <v>32</v>
      </c>
      <c r="AA40" s="137">
        <v>15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customHeight="1" x14ac:dyDescent="0.2">
      <c r="A41" s="50" t="s">
        <v>452</v>
      </c>
      <c r="B41" s="50" t="s">
        <v>453</v>
      </c>
      <c r="C41" s="50"/>
      <c r="D41" s="50"/>
      <c r="E41" s="50" t="s">
        <v>8</v>
      </c>
      <c r="F41" s="51"/>
      <c r="G41" s="51">
        <v>0</v>
      </c>
      <c r="H41" s="103">
        <v>0</v>
      </c>
      <c r="I41" s="103">
        <v>0</v>
      </c>
      <c r="J41" s="51"/>
      <c r="K41" s="51">
        <v>0</v>
      </c>
      <c r="L41" s="51">
        <v>0</v>
      </c>
      <c r="M41" s="51">
        <v>0</v>
      </c>
      <c r="N41" s="51"/>
      <c r="O41" s="51">
        <v>0</v>
      </c>
      <c r="P41" s="51">
        <v>0</v>
      </c>
      <c r="Q41" s="51">
        <v>0</v>
      </c>
      <c r="R41" s="51"/>
      <c r="S41" s="51">
        <v>0</v>
      </c>
      <c r="T41" s="51">
        <v>8</v>
      </c>
      <c r="U41" s="51">
        <v>16</v>
      </c>
      <c r="V41" s="51"/>
      <c r="W41" s="53">
        <v>0</v>
      </c>
      <c r="X41" s="53">
        <v>0</v>
      </c>
      <c r="Y41" s="53">
        <v>0</v>
      </c>
      <c r="Z41" s="51">
        <f t="shared" si="1"/>
        <v>24</v>
      </c>
      <c r="AA41" s="136">
        <v>16</v>
      </c>
    </row>
    <row r="42" spans="1:58" ht="15" customHeight="1" x14ac:dyDescent="0.2">
      <c r="A42" s="50" t="s">
        <v>437</v>
      </c>
      <c r="B42" s="50" t="s">
        <v>438</v>
      </c>
      <c r="C42" s="50"/>
      <c r="D42" s="50"/>
      <c r="E42" s="50" t="s">
        <v>8</v>
      </c>
      <c r="F42" s="51"/>
      <c r="G42" s="51">
        <v>0</v>
      </c>
      <c r="H42" s="103">
        <v>0</v>
      </c>
      <c r="I42" s="103">
        <v>0</v>
      </c>
      <c r="J42" s="51"/>
      <c r="K42" s="51">
        <v>0</v>
      </c>
      <c r="L42" s="51">
        <v>0</v>
      </c>
      <c r="M42" s="51">
        <v>0</v>
      </c>
      <c r="N42" s="51"/>
      <c r="O42" s="51">
        <v>0</v>
      </c>
      <c r="P42" s="51">
        <v>0</v>
      </c>
      <c r="Q42" s="51">
        <v>0</v>
      </c>
      <c r="R42" s="51"/>
      <c r="S42" s="51">
        <v>5</v>
      </c>
      <c r="T42" s="51">
        <v>12</v>
      </c>
      <c r="U42" s="51">
        <v>4</v>
      </c>
      <c r="V42" s="51"/>
      <c r="W42" s="53">
        <v>0</v>
      </c>
      <c r="X42" s="53">
        <v>0</v>
      </c>
      <c r="Y42" s="53">
        <v>0</v>
      </c>
      <c r="Z42" s="51">
        <f t="shared" si="1"/>
        <v>21</v>
      </c>
      <c r="AA42" s="137">
        <v>17</v>
      </c>
    </row>
    <row r="43" spans="1:58" ht="15" customHeight="1" x14ac:dyDescent="0.2">
      <c r="A43" s="50" t="s">
        <v>454</v>
      </c>
      <c r="B43" s="50" t="s">
        <v>455</v>
      </c>
      <c r="C43" s="50"/>
      <c r="D43" s="50"/>
      <c r="E43" s="50" t="s">
        <v>8</v>
      </c>
      <c r="F43" s="51"/>
      <c r="G43" s="51">
        <v>0</v>
      </c>
      <c r="H43" s="103">
        <v>0</v>
      </c>
      <c r="I43" s="103">
        <v>0</v>
      </c>
      <c r="J43" s="51"/>
      <c r="K43" s="51">
        <v>0</v>
      </c>
      <c r="L43" s="51">
        <v>0</v>
      </c>
      <c r="M43" s="51">
        <v>0</v>
      </c>
      <c r="N43" s="51"/>
      <c r="O43" s="51">
        <v>0</v>
      </c>
      <c r="P43" s="51">
        <v>0</v>
      </c>
      <c r="Q43" s="51">
        <v>0</v>
      </c>
      <c r="R43" s="51"/>
      <c r="S43" s="51">
        <v>0</v>
      </c>
      <c r="T43" s="51">
        <v>2</v>
      </c>
      <c r="U43" s="51">
        <v>10</v>
      </c>
      <c r="V43" s="51"/>
      <c r="W43" s="53">
        <v>0</v>
      </c>
      <c r="X43" s="53">
        <v>0</v>
      </c>
      <c r="Y43" s="53">
        <v>0</v>
      </c>
      <c r="Z43" s="51">
        <f t="shared" si="1"/>
        <v>12</v>
      </c>
      <c r="AA43" s="136">
        <v>18</v>
      </c>
    </row>
    <row r="44" spans="1:58" ht="15" customHeight="1" x14ac:dyDescent="0.2">
      <c r="A44" s="50" t="s">
        <v>456</v>
      </c>
      <c r="B44" s="50" t="s">
        <v>457</v>
      </c>
      <c r="C44" s="50"/>
      <c r="D44" s="50"/>
      <c r="E44" s="50" t="s">
        <v>8</v>
      </c>
      <c r="F44" s="51"/>
      <c r="G44" s="51">
        <v>0</v>
      </c>
      <c r="H44" s="103">
        <v>0</v>
      </c>
      <c r="I44" s="103">
        <v>0</v>
      </c>
      <c r="J44" s="51"/>
      <c r="K44" s="51">
        <v>0</v>
      </c>
      <c r="L44" s="51">
        <v>0</v>
      </c>
      <c r="M44" s="51">
        <v>0</v>
      </c>
      <c r="N44" s="51"/>
      <c r="O44" s="51">
        <v>0</v>
      </c>
      <c r="P44" s="51">
        <v>0</v>
      </c>
      <c r="Q44" s="51">
        <v>0</v>
      </c>
      <c r="R44" s="51"/>
      <c r="S44" s="51">
        <v>0</v>
      </c>
      <c r="T44" s="51">
        <v>1</v>
      </c>
      <c r="U44" s="51">
        <v>8</v>
      </c>
      <c r="V44" s="51"/>
      <c r="W44" s="53">
        <v>0</v>
      </c>
      <c r="X44" s="53">
        <v>0</v>
      </c>
      <c r="Y44" s="53">
        <v>0</v>
      </c>
      <c r="Z44" s="51">
        <f t="shared" si="1"/>
        <v>9</v>
      </c>
      <c r="AA44" s="137">
        <v>19</v>
      </c>
    </row>
    <row r="45" spans="1:58" ht="15" customHeight="1" x14ac:dyDescent="0.2">
      <c r="A45" s="50" t="s">
        <v>294</v>
      </c>
      <c r="B45" s="50" t="s">
        <v>295</v>
      </c>
      <c r="C45" s="50" t="s">
        <v>7</v>
      </c>
      <c r="D45" s="50" t="s">
        <v>296</v>
      </c>
      <c r="E45" s="50" t="s">
        <v>8</v>
      </c>
      <c r="F45" s="51"/>
      <c r="G45" s="51">
        <v>0</v>
      </c>
      <c r="H45" s="103">
        <v>0</v>
      </c>
      <c r="I45" s="103">
        <v>0</v>
      </c>
      <c r="J45" s="51"/>
      <c r="K45" s="51">
        <v>0</v>
      </c>
      <c r="L45" s="51">
        <v>0</v>
      </c>
      <c r="M45" s="51">
        <v>0</v>
      </c>
      <c r="N45" s="51"/>
      <c r="O45" s="51">
        <v>0</v>
      </c>
      <c r="P45" s="51">
        <v>0</v>
      </c>
      <c r="Q45" s="51">
        <v>0</v>
      </c>
      <c r="R45" s="51"/>
      <c r="S45" s="51">
        <v>0</v>
      </c>
      <c r="T45" s="51">
        <v>0</v>
      </c>
      <c r="U45" s="51">
        <v>0</v>
      </c>
      <c r="V45" s="51"/>
      <c r="W45" s="53">
        <v>0</v>
      </c>
      <c r="X45" s="53">
        <v>0</v>
      </c>
      <c r="Y45" s="53">
        <v>0</v>
      </c>
      <c r="Z45" s="51">
        <f t="shared" si="1"/>
        <v>0</v>
      </c>
      <c r="AA45" s="136">
        <v>20</v>
      </c>
    </row>
    <row r="46" spans="1:58" ht="15" customHeight="1" x14ac:dyDescent="0.2">
      <c r="A46" s="48" t="s">
        <v>318</v>
      </c>
      <c r="B46" s="48" t="s">
        <v>319</v>
      </c>
      <c r="C46" s="48"/>
      <c r="D46" s="48" t="s">
        <v>296</v>
      </c>
      <c r="E46" s="48" t="s">
        <v>8</v>
      </c>
      <c r="F46" s="49"/>
      <c r="G46" s="49">
        <v>0</v>
      </c>
      <c r="H46" s="101">
        <v>0</v>
      </c>
      <c r="I46" s="101">
        <v>0</v>
      </c>
      <c r="J46" s="49"/>
      <c r="K46" s="49">
        <v>0</v>
      </c>
      <c r="L46" s="49">
        <v>0</v>
      </c>
      <c r="M46" s="49">
        <v>0</v>
      </c>
      <c r="N46" s="49"/>
      <c r="O46" s="49">
        <v>0</v>
      </c>
      <c r="P46" s="49">
        <v>0</v>
      </c>
      <c r="Q46" s="49">
        <v>0</v>
      </c>
      <c r="R46" s="49"/>
      <c r="S46" s="49">
        <v>0</v>
      </c>
      <c r="T46" s="49">
        <v>0</v>
      </c>
      <c r="U46" s="49">
        <v>0</v>
      </c>
      <c r="V46" s="49"/>
      <c r="W46" s="53">
        <v>0</v>
      </c>
      <c r="X46" s="53">
        <v>0</v>
      </c>
      <c r="Y46" s="53">
        <v>0</v>
      </c>
      <c r="Z46" s="49">
        <f t="shared" si="1"/>
        <v>0</v>
      </c>
      <c r="AA46" s="137">
        <v>21</v>
      </c>
    </row>
    <row r="47" spans="1:58" s="43" customFormat="1" ht="15" customHeight="1" x14ac:dyDescent="0.2">
      <c r="A47" s="50" t="s">
        <v>315</v>
      </c>
      <c r="B47" s="50" t="s">
        <v>316</v>
      </c>
      <c r="C47" s="50"/>
      <c r="D47" s="50" t="s">
        <v>317</v>
      </c>
      <c r="E47" s="50" t="s">
        <v>8</v>
      </c>
      <c r="F47" s="51"/>
      <c r="G47" s="51">
        <v>0</v>
      </c>
      <c r="H47" s="103">
        <v>0</v>
      </c>
      <c r="I47" s="103">
        <v>0</v>
      </c>
      <c r="J47" s="51"/>
      <c r="K47" s="51">
        <v>0</v>
      </c>
      <c r="L47" s="51">
        <v>0</v>
      </c>
      <c r="M47" s="51">
        <v>0</v>
      </c>
      <c r="N47" s="51"/>
      <c r="O47" s="51">
        <v>0</v>
      </c>
      <c r="P47" s="51">
        <v>0</v>
      </c>
      <c r="Q47" s="51">
        <v>0</v>
      </c>
      <c r="R47" s="51"/>
      <c r="S47" s="51">
        <v>0</v>
      </c>
      <c r="T47" s="51">
        <v>0</v>
      </c>
      <c r="U47" s="51">
        <v>0</v>
      </c>
      <c r="V47" s="51"/>
      <c r="W47" s="53">
        <v>0</v>
      </c>
      <c r="X47" s="53">
        <v>0</v>
      </c>
      <c r="Y47" s="53">
        <v>0</v>
      </c>
      <c r="Z47" s="51">
        <f t="shared" si="1"/>
        <v>0</v>
      </c>
      <c r="AA47" s="136">
        <v>22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customHeight="1" x14ac:dyDescent="0.2">
      <c r="A48" s="48" t="s">
        <v>344</v>
      </c>
      <c r="B48" s="48" t="s">
        <v>345</v>
      </c>
      <c r="C48" s="48"/>
      <c r="D48" s="48" t="s">
        <v>346</v>
      </c>
      <c r="E48" s="48" t="s">
        <v>8</v>
      </c>
      <c r="F48" s="49"/>
      <c r="G48" s="49">
        <v>0</v>
      </c>
      <c r="H48" s="101">
        <v>0</v>
      </c>
      <c r="I48" s="101">
        <v>0</v>
      </c>
      <c r="J48" s="49"/>
      <c r="K48" s="49">
        <v>0</v>
      </c>
      <c r="L48" s="49">
        <v>0</v>
      </c>
      <c r="M48" s="49">
        <v>0</v>
      </c>
      <c r="N48" s="49"/>
      <c r="O48" s="49">
        <v>0</v>
      </c>
      <c r="P48" s="49">
        <v>0</v>
      </c>
      <c r="Q48" s="49">
        <v>0</v>
      </c>
      <c r="R48" s="49"/>
      <c r="S48" s="49">
        <v>0</v>
      </c>
      <c r="T48" s="49">
        <v>0</v>
      </c>
      <c r="U48" s="49">
        <v>0</v>
      </c>
      <c r="V48" s="49"/>
      <c r="W48" s="53">
        <v>0</v>
      </c>
      <c r="X48" s="53">
        <v>0</v>
      </c>
      <c r="Y48" s="53">
        <v>0</v>
      </c>
      <c r="Z48" s="49">
        <f t="shared" si="1"/>
        <v>0</v>
      </c>
      <c r="AA48" s="137">
        <v>23</v>
      </c>
    </row>
    <row r="49" spans="1:58" ht="15" customHeight="1" x14ac:dyDescent="0.2">
      <c r="A49" s="50" t="s">
        <v>320</v>
      </c>
      <c r="B49" s="50" t="s">
        <v>321</v>
      </c>
      <c r="C49" s="50"/>
      <c r="D49" s="50" t="s">
        <v>296</v>
      </c>
      <c r="E49" s="50" t="s">
        <v>8</v>
      </c>
      <c r="F49" s="51"/>
      <c r="G49" s="51">
        <v>0</v>
      </c>
      <c r="H49" s="103">
        <v>0</v>
      </c>
      <c r="I49" s="103">
        <v>0</v>
      </c>
      <c r="J49" s="51"/>
      <c r="K49" s="51">
        <v>0</v>
      </c>
      <c r="L49" s="51">
        <v>0</v>
      </c>
      <c r="M49" s="51">
        <v>0</v>
      </c>
      <c r="N49" s="51"/>
      <c r="O49" s="51">
        <v>0</v>
      </c>
      <c r="P49" s="51">
        <v>0</v>
      </c>
      <c r="Q49" s="51">
        <v>0</v>
      </c>
      <c r="R49" s="51"/>
      <c r="S49" s="51">
        <v>0</v>
      </c>
      <c r="T49" s="51">
        <v>0</v>
      </c>
      <c r="U49" s="51">
        <v>0</v>
      </c>
      <c r="V49" s="51"/>
      <c r="W49" s="53">
        <v>0</v>
      </c>
      <c r="X49" s="53">
        <v>0</v>
      </c>
      <c r="Y49" s="53">
        <v>0</v>
      </c>
      <c r="Z49" s="51">
        <f t="shared" si="1"/>
        <v>0</v>
      </c>
      <c r="AA49" s="136">
        <v>24</v>
      </c>
    </row>
    <row r="50" spans="1:58" ht="15" customHeight="1" x14ac:dyDescent="0.2">
      <c r="A50" s="86" t="s">
        <v>0</v>
      </c>
      <c r="B50" s="35" t="s">
        <v>1</v>
      </c>
      <c r="C50" s="35" t="s">
        <v>2</v>
      </c>
      <c r="D50" s="35" t="s">
        <v>3</v>
      </c>
      <c r="E50" s="35" t="s">
        <v>4</v>
      </c>
      <c r="F50" s="40" t="s">
        <v>152</v>
      </c>
      <c r="G50" s="34" t="s">
        <v>153</v>
      </c>
      <c r="H50" s="34" t="s">
        <v>9</v>
      </c>
      <c r="I50" s="34" t="s">
        <v>10</v>
      </c>
      <c r="J50" s="34" t="s">
        <v>15</v>
      </c>
      <c r="K50" s="33" t="s">
        <v>410</v>
      </c>
      <c r="L50" s="33" t="s">
        <v>411</v>
      </c>
      <c r="M50" s="33" t="s">
        <v>412</v>
      </c>
      <c r="N50" s="33" t="s">
        <v>413</v>
      </c>
      <c r="O50" s="33" t="s">
        <v>414</v>
      </c>
      <c r="P50" s="33" t="s">
        <v>415</v>
      </c>
      <c r="Q50" s="33" t="s">
        <v>416</v>
      </c>
      <c r="R50" s="33" t="s">
        <v>417</v>
      </c>
      <c r="S50" s="33" t="s">
        <v>418</v>
      </c>
      <c r="T50" s="33" t="s">
        <v>419</v>
      </c>
      <c r="U50" s="33" t="s">
        <v>420</v>
      </c>
      <c r="V50" s="33" t="s">
        <v>421</v>
      </c>
      <c r="W50" s="33" t="s">
        <v>422</v>
      </c>
      <c r="X50" s="33" t="s">
        <v>423</v>
      </c>
      <c r="Y50" s="33" t="s">
        <v>424</v>
      </c>
      <c r="Z50" s="33" t="s">
        <v>11</v>
      </c>
      <c r="AA50" t="s">
        <v>12</v>
      </c>
    </row>
    <row r="51" spans="1:58" s="43" customFormat="1" ht="15" customHeight="1" x14ac:dyDescent="0.2">
      <c r="A51" s="46" t="s">
        <v>86</v>
      </c>
      <c r="B51" s="46" t="s">
        <v>48</v>
      </c>
      <c r="C51" s="46" t="s">
        <v>5</v>
      </c>
      <c r="D51" s="46" t="s">
        <v>47</v>
      </c>
      <c r="E51" s="46" t="s">
        <v>16</v>
      </c>
      <c r="F51" s="47"/>
      <c r="G51" s="47">
        <v>0</v>
      </c>
      <c r="H51" s="102">
        <v>0</v>
      </c>
      <c r="I51" s="102">
        <v>0</v>
      </c>
      <c r="J51" s="47"/>
      <c r="K51" s="47">
        <v>6</v>
      </c>
      <c r="L51" s="47">
        <v>15</v>
      </c>
      <c r="M51" s="47">
        <v>30</v>
      </c>
      <c r="N51" s="47"/>
      <c r="O51" s="47">
        <v>5</v>
      </c>
      <c r="P51" s="47">
        <v>15</v>
      </c>
      <c r="Q51" s="47">
        <v>30</v>
      </c>
      <c r="R51" s="47">
        <v>1</v>
      </c>
      <c r="S51" s="47">
        <v>6</v>
      </c>
      <c r="T51" s="47">
        <v>15</v>
      </c>
      <c r="U51" s="47">
        <v>30</v>
      </c>
      <c r="V51" s="47"/>
      <c r="W51" s="47">
        <v>6</v>
      </c>
      <c r="X51" s="47">
        <v>15</v>
      </c>
      <c r="Y51" s="47">
        <v>30</v>
      </c>
      <c r="Z51" s="47">
        <f>SUM(F51:Y51)</f>
        <v>204</v>
      </c>
      <c r="AA51" s="136">
        <v>1</v>
      </c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ht="15" customHeight="1" x14ac:dyDescent="0.2">
      <c r="A52" s="82" t="s">
        <v>272</v>
      </c>
      <c r="B52" s="82" t="s">
        <v>218</v>
      </c>
      <c r="C52" s="82" t="s">
        <v>7</v>
      </c>
      <c r="D52" s="82"/>
      <c r="E52" s="82" t="s">
        <v>16</v>
      </c>
      <c r="F52" s="53"/>
      <c r="G52" s="53">
        <v>0</v>
      </c>
      <c r="H52" s="101">
        <v>0</v>
      </c>
      <c r="I52" s="101">
        <v>0</v>
      </c>
      <c r="J52" s="49">
        <v>1</v>
      </c>
      <c r="K52" s="49">
        <v>5</v>
      </c>
      <c r="L52" s="49">
        <v>10</v>
      </c>
      <c r="M52" s="49">
        <v>24</v>
      </c>
      <c r="N52" s="53">
        <v>1</v>
      </c>
      <c r="O52" s="53">
        <v>6</v>
      </c>
      <c r="P52" s="53">
        <v>12</v>
      </c>
      <c r="Q52" s="53">
        <v>20</v>
      </c>
      <c r="R52" s="53"/>
      <c r="S52" s="53">
        <v>3</v>
      </c>
      <c r="T52" s="53">
        <v>5</v>
      </c>
      <c r="U52" s="53">
        <v>14</v>
      </c>
      <c r="V52" s="53"/>
      <c r="W52" s="53">
        <v>3</v>
      </c>
      <c r="X52" s="53">
        <v>8</v>
      </c>
      <c r="Y52" s="53">
        <v>16</v>
      </c>
      <c r="Z52" s="53">
        <f>SUM(F52:Y52)</f>
        <v>128</v>
      </c>
      <c r="AA52" s="136">
        <v>2</v>
      </c>
    </row>
    <row r="53" spans="1:58" s="43" customFormat="1" ht="15" customHeight="1" x14ac:dyDescent="0.2">
      <c r="A53" s="50" t="s">
        <v>49</v>
      </c>
      <c r="B53" s="50" t="s">
        <v>44</v>
      </c>
      <c r="C53" s="50" t="s">
        <v>5</v>
      </c>
      <c r="D53" s="50" t="s">
        <v>26</v>
      </c>
      <c r="E53" s="50" t="s">
        <v>16</v>
      </c>
      <c r="F53" s="51">
        <v>1</v>
      </c>
      <c r="G53" s="51">
        <v>6</v>
      </c>
      <c r="H53" s="51">
        <v>12</v>
      </c>
      <c r="I53" s="51">
        <v>24</v>
      </c>
      <c r="J53" s="51"/>
      <c r="K53" s="51">
        <v>3</v>
      </c>
      <c r="L53" s="51">
        <v>12</v>
      </c>
      <c r="M53" s="51">
        <v>20</v>
      </c>
      <c r="N53" s="51"/>
      <c r="O53" s="51">
        <v>4</v>
      </c>
      <c r="P53" s="51">
        <v>10</v>
      </c>
      <c r="Q53" s="103">
        <v>0</v>
      </c>
      <c r="R53" s="51"/>
      <c r="S53" s="51">
        <v>0</v>
      </c>
      <c r="T53" s="103">
        <v>6</v>
      </c>
      <c r="U53" s="99" t="s">
        <v>434</v>
      </c>
      <c r="V53" s="51">
        <v>1</v>
      </c>
      <c r="W53" s="51">
        <v>0</v>
      </c>
      <c r="X53" s="51">
        <v>9</v>
      </c>
      <c r="Y53" s="51">
        <v>24</v>
      </c>
      <c r="Z53" s="51">
        <v>126</v>
      </c>
      <c r="AA53" s="136">
        <v>3</v>
      </c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 ht="15" customHeight="1" x14ac:dyDescent="0.2">
      <c r="A54" s="48" t="s">
        <v>85</v>
      </c>
      <c r="B54" s="48" t="s">
        <v>69</v>
      </c>
      <c r="C54" s="48" t="s">
        <v>5</v>
      </c>
      <c r="D54" s="48" t="s">
        <v>27</v>
      </c>
      <c r="E54" s="48" t="s">
        <v>16</v>
      </c>
      <c r="F54" s="49"/>
      <c r="G54" s="49">
        <v>2</v>
      </c>
      <c r="H54" s="49">
        <v>15</v>
      </c>
      <c r="I54" s="49">
        <v>30</v>
      </c>
      <c r="J54" s="49"/>
      <c r="K54" s="49">
        <v>4</v>
      </c>
      <c r="L54" s="49">
        <v>9</v>
      </c>
      <c r="M54" s="49">
        <v>16</v>
      </c>
      <c r="N54" s="49"/>
      <c r="O54" s="49">
        <v>3</v>
      </c>
      <c r="P54" s="49">
        <v>9</v>
      </c>
      <c r="Q54" s="49">
        <v>6</v>
      </c>
      <c r="R54" s="49"/>
      <c r="S54" s="49">
        <v>1</v>
      </c>
      <c r="T54" s="49">
        <v>8</v>
      </c>
      <c r="U54" s="49">
        <v>0</v>
      </c>
      <c r="V54" s="49"/>
      <c r="W54" s="49">
        <v>0</v>
      </c>
      <c r="X54" s="101">
        <v>0</v>
      </c>
      <c r="Y54" s="101">
        <v>0</v>
      </c>
      <c r="Z54" s="49">
        <f>SUM(F54:Y54)</f>
        <v>103</v>
      </c>
      <c r="AA54" s="136">
        <v>4</v>
      </c>
    </row>
    <row r="55" spans="1:58" x14ac:dyDescent="0.2">
      <c r="A55" s="52" t="s">
        <v>138</v>
      </c>
      <c r="B55" s="52" t="s">
        <v>139</v>
      </c>
      <c r="C55" s="52" t="s">
        <v>7</v>
      </c>
      <c r="D55" s="52" t="s">
        <v>140</v>
      </c>
      <c r="E55" s="52" t="s">
        <v>16</v>
      </c>
      <c r="F55" s="53"/>
      <c r="G55" s="53">
        <v>3</v>
      </c>
      <c r="H55" s="53">
        <v>5</v>
      </c>
      <c r="I55" s="53">
        <v>14</v>
      </c>
      <c r="J55" s="53"/>
      <c r="K55" s="53">
        <v>0</v>
      </c>
      <c r="L55" s="53">
        <v>6</v>
      </c>
      <c r="M55" s="53">
        <v>14</v>
      </c>
      <c r="N55" s="53"/>
      <c r="O55" s="53">
        <v>0</v>
      </c>
      <c r="P55" s="53">
        <v>5</v>
      </c>
      <c r="Q55" s="53">
        <v>12</v>
      </c>
      <c r="R55" s="53"/>
      <c r="S55" s="53">
        <v>0</v>
      </c>
      <c r="T55" s="101">
        <v>0</v>
      </c>
      <c r="U55" s="53">
        <v>18</v>
      </c>
      <c r="V55" s="53"/>
      <c r="W55" s="53">
        <v>4</v>
      </c>
      <c r="X55" s="53">
        <v>12</v>
      </c>
      <c r="Y55" s="101">
        <v>6</v>
      </c>
      <c r="Z55" s="53">
        <v>93</v>
      </c>
      <c r="AA55" s="137">
        <v>5</v>
      </c>
    </row>
    <row r="56" spans="1:58" x14ac:dyDescent="0.2">
      <c r="A56" s="48" t="s">
        <v>146</v>
      </c>
      <c r="B56" s="48" t="s">
        <v>147</v>
      </c>
      <c r="C56" s="48" t="s">
        <v>14</v>
      </c>
      <c r="D56" s="48" t="s">
        <v>148</v>
      </c>
      <c r="E56" s="48" t="s">
        <v>16</v>
      </c>
      <c r="F56" s="49"/>
      <c r="G56" s="49">
        <v>5</v>
      </c>
      <c r="H56" s="49">
        <v>9</v>
      </c>
      <c r="I56" s="49">
        <v>20</v>
      </c>
      <c r="J56" s="49"/>
      <c r="K56" s="49">
        <v>0</v>
      </c>
      <c r="L56" s="49">
        <v>4</v>
      </c>
      <c r="M56" s="49">
        <v>10</v>
      </c>
      <c r="N56" s="49"/>
      <c r="O56" s="49">
        <v>0</v>
      </c>
      <c r="P56" s="49">
        <v>3</v>
      </c>
      <c r="Q56" s="49">
        <v>14</v>
      </c>
      <c r="R56" s="49"/>
      <c r="S56" s="49">
        <v>0</v>
      </c>
      <c r="T56" s="101">
        <v>0</v>
      </c>
      <c r="U56" s="101">
        <v>0</v>
      </c>
      <c r="V56" s="49"/>
      <c r="W56" s="49">
        <v>0</v>
      </c>
      <c r="X56" s="49">
        <v>5</v>
      </c>
      <c r="Y56" s="49">
        <v>18</v>
      </c>
      <c r="Z56" s="49">
        <f t="shared" ref="Z56:Z78" si="2">SUM(F56:Y56)</f>
        <v>88</v>
      </c>
      <c r="AA56" s="136">
        <v>6</v>
      </c>
    </row>
    <row r="57" spans="1:58" ht="15" customHeight="1" x14ac:dyDescent="0.2">
      <c r="A57" s="50" t="s">
        <v>175</v>
      </c>
      <c r="B57" s="50" t="s">
        <v>55</v>
      </c>
      <c r="C57" s="50" t="s">
        <v>5</v>
      </c>
      <c r="D57" s="50" t="s">
        <v>47</v>
      </c>
      <c r="E57" s="50" t="s">
        <v>16</v>
      </c>
      <c r="F57" s="51"/>
      <c r="G57" s="51">
        <v>0</v>
      </c>
      <c r="H57" s="103">
        <v>0</v>
      </c>
      <c r="I57" s="51">
        <v>8</v>
      </c>
      <c r="J57" s="51"/>
      <c r="K57" s="51">
        <v>0</v>
      </c>
      <c r="L57" s="51">
        <v>3</v>
      </c>
      <c r="M57" s="51">
        <v>8</v>
      </c>
      <c r="N57" s="51"/>
      <c r="O57" s="51">
        <v>0</v>
      </c>
      <c r="P57" s="51">
        <v>6</v>
      </c>
      <c r="Q57" s="51">
        <v>18</v>
      </c>
      <c r="R57" s="51"/>
      <c r="S57" s="51">
        <v>4</v>
      </c>
      <c r="T57" s="51">
        <v>10</v>
      </c>
      <c r="U57" s="103">
        <v>0</v>
      </c>
      <c r="V57" s="51"/>
      <c r="W57" s="51">
        <v>5</v>
      </c>
      <c r="X57" s="51">
        <v>10</v>
      </c>
      <c r="Y57" s="51">
        <v>12</v>
      </c>
      <c r="Z57" s="51">
        <f t="shared" si="2"/>
        <v>84</v>
      </c>
      <c r="AA57" s="136">
        <v>7</v>
      </c>
    </row>
    <row r="58" spans="1:58" ht="15" customHeight="1" x14ac:dyDescent="0.2">
      <c r="A58" s="48" t="s">
        <v>170</v>
      </c>
      <c r="B58" s="48" t="s">
        <v>132</v>
      </c>
      <c r="C58" s="48" t="s">
        <v>5</v>
      </c>
      <c r="D58" s="48" t="s">
        <v>47</v>
      </c>
      <c r="E58" s="48" t="s">
        <v>16</v>
      </c>
      <c r="F58" s="49"/>
      <c r="G58" s="49">
        <v>0</v>
      </c>
      <c r="H58" s="49">
        <v>8</v>
      </c>
      <c r="I58" s="49">
        <v>18</v>
      </c>
      <c r="J58" s="49"/>
      <c r="K58" s="49">
        <v>2</v>
      </c>
      <c r="L58" s="49">
        <v>7</v>
      </c>
      <c r="M58" s="49">
        <v>12</v>
      </c>
      <c r="N58" s="49"/>
      <c r="O58" s="49">
        <v>0</v>
      </c>
      <c r="P58" s="101">
        <v>0</v>
      </c>
      <c r="Q58" s="101">
        <v>0</v>
      </c>
      <c r="R58" s="49"/>
      <c r="S58" s="49">
        <v>0</v>
      </c>
      <c r="T58" s="49">
        <v>3</v>
      </c>
      <c r="U58" s="49">
        <v>4</v>
      </c>
      <c r="V58" s="49"/>
      <c r="W58" s="49">
        <v>1</v>
      </c>
      <c r="X58" s="49">
        <v>6</v>
      </c>
      <c r="Y58" s="49">
        <v>20</v>
      </c>
      <c r="Z58" s="49">
        <f t="shared" si="2"/>
        <v>81</v>
      </c>
      <c r="AA58" s="136">
        <v>8</v>
      </c>
    </row>
    <row r="59" spans="1:58" s="43" customFormat="1" ht="15" customHeight="1" x14ac:dyDescent="0.2">
      <c r="A59" s="50" t="s">
        <v>219</v>
      </c>
      <c r="B59" s="50" t="s">
        <v>220</v>
      </c>
      <c r="C59" s="50" t="s">
        <v>5</v>
      </c>
      <c r="D59" s="50" t="s">
        <v>47</v>
      </c>
      <c r="E59" s="50" t="s">
        <v>16</v>
      </c>
      <c r="F59" s="51"/>
      <c r="G59" s="51">
        <v>0</v>
      </c>
      <c r="H59" s="103">
        <v>0</v>
      </c>
      <c r="I59" s="103">
        <v>0</v>
      </c>
      <c r="J59" s="51"/>
      <c r="K59" s="51">
        <v>1</v>
      </c>
      <c r="L59" s="51">
        <v>8</v>
      </c>
      <c r="M59" s="51">
        <v>18</v>
      </c>
      <c r="N59" s="51"/>
      <c r="O59" s="51">
        <v>0</v>
      </c>
      <c r="P59" s="51">
        <v>0</v>
      </c>
      <c r="Q59" s="51">
        <v>0</v>
      </c>
      <c r="R59" s="51"/>
      <c r="S59" s="51">
        <v>5</v>
      </c>
      <c r="T59" s="51">
        <v>12</v>
      </c>
      <c r="U59" s="51">
        <v>24</v>
      </c>
      <c r="V59" s="51"/>
      <c r="W59" s="51">
        <v>0</v>
      </c>
      <c r="X59" s="49">
        <v>0</v>
      </c>
      <c r="Y59" s="49">
        <v>0</v>
      </c>
      <c r="Z59" s="51">
        <f t="shared" si="2"/>
        <v>68</v>
      </c>
      <c r="AA59" s="137">
        <v>9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 ht="15" customHeight="1" x14ac:dyDescent="0.2">
      <c r="A60" s="48" t="s">
        <v>281</v>
      </c>
      <c r="B60" s="48" t="s">
        <v>282</v>
      </c>
      <c r="C60" s="48"/>
      <c r="D60" s="48" t="s">
        <v>283</v>
      </c>
      <c r="E60" s="48" t="s">
        <v>16</v>
      </c>
      <c r="F60" s="49"/>
      <c r="G60" s="49">
        <v>0</v>
      </c>
      <c r="H60" s="101">
        <v>0</v>
      </c>
      <c r="I60" s="101">
        <v>0</v>
      </c>
      <c r="J60" s="49"/>
      <c r="K60" s="49">
        <v>0</v>
      </c>
      <c r="L60" s="49">
        <v>0</v>
      </c>
      <c r="M60" s="49">
        <v>0</v>
      </c>
      <c r="N60" s="49"/>
      <c r="O60" s="49">
        <v>0</v>
      </c>
      <c r="P60" s="49">
        <v>8</v>
      </c>
      <c r="Q60" s="49">
        <v>24</v>
      </c>
      <c r="R60" s="49"/>
      <c r="S60" s="49">
        <v>0</v>
      </c>
      <c r="T60" s="49">
        <v>0</v>
      </c>
      <c r="U60" s="49">
        <v>8</v>
      </c>
      <c r="V60" s="49"/>
      <c r="W60" s="49">
        <v>2</v>
      </c>
      <c r="X60" s="49">
        <v>7</v>
      </c>
      <c r="Y60" s="49">
        <v>14</v>
      </c>
      <c r="Z60" s="49">
        <f t="shared" si="2"/>
        <v>63</v>
      </c>
      <c r="AA60" s="136">
        <v>10</v>
      </c>
    </row>
    <row r="61" spans="1:58" ht="15" customHeight="1" x14ac:dyDescent="0.2">
      <c r="A61" s="48" t="s">
        <v>171</v>
      </c>
      <c r="B61" s="48" t="s">
        <v>172</v>
      </c>
      <c r="C61" s="48" t="s">
        <v>14</v>
      </c>
      <c r="D61" s="48" t="s">
        <v>173</v>
      </c>
      <c r="E61" s="48" t="s">
        <v>16</v>
      </c>
      <c r="F61" s="49"/>
      <c r="G61" s="49">
        <v>4</v>
      </c>
      <c r="H61" s="49">
        <v>10</v>
      </c>
      <c r="I61" s="49">
        <v>16</v>
      </c>
      <c r="J61" s="49"/>
      <c r="K61" s="49">
        <v>0</v>
      </c>
      <c r="L61" s="101">
        <v>0</v>
      </c>
      <c r="M61" s="101">
        <v>0</v>
      </c>
      <c r="N61" s="49"/>
      <c r="O61" s="49">
        <v>0</v>
      </c>
      <c r="P61" s="49">
        <v>0</v>
      </c>
      <c r="Q61" s="49">
        <v>0</v>
      </c>
      <c r="R61" s="49"/>
      <c r="S61" s="49">
        <v>0</v>
      </c>
      <c r="T61" s="49">
        <v>7</v>
      </c>
      <c r="U61" s="49">
        <v>20</v>
      </c>
      <c r="V61" s="49"/>
      <c r="W61" s="49">
        <v>0</v>
      </c>
      <c r="X61" s="49">
        <v>0</v>
      </c>
      <c r="Y61" s="49">
        <v>0</v>
      </c>
      <c r="Z61" s="49">
        <f t="shared" si="2"/>
        <v>57</v>
      </c>
      <c r="AA61" s="137">
        <v>11</v>
      </c>
    </row>
    <row r="62" spans="1:58" ht="15" customHeight="1" x14ac:dyDescent="0.2">
      <c r="A62" s="48" t="s">
        <v>50</v>
      </c>
      <c r="B62" s="48" t="s">
        <v>51</v>
      </c>
      <c r="C62" s="48" t="s">
        <v>5</v>
      </c>
      <c r="D62" s="48" t="s">
        <v>27</v>
      </c>
      <c r="E62" s="48" t="s">
        <v>16</v>
      </c>
      <c r="F62" s="49"/>
      <c r="G62" s="49">
        <v>0</v>
      </c>
      <c r="H62" s="101">
        <v>0</v>
      </c>
      <c r="I62" s="101">
        <v>0</v>
      </c>
      <c r="J62" s="49"/>
      <c r="K62" s="49">
        <v>0</v>
      </c>
      <c r="L62" s="49">
        <v>0</v>
      </c>
      <c r="M62" s="49">
        <v>0</v>
      </c>
      <c r="N62" s="49"/>
      <c r="O62" s="49">
        <v>2</v>
      </c>
      <c r="P62" s="49">
        <v>7</v>
      </c>
      <c r="Q62" s="49">
        <v>16</v>
      </c>
      <c r="R62" s="49"/>
      <c r="S62" s="49">
        <v>2</v>
      </c>
      <c r="T62" s="49">
        <v>9</v>
      </c>
      <c r="U62" s="49">
        <v>10</v>
      </c>
      <c r="V62" s="49"/>
      <c r="W62" s="49">
        <v>0</v>
      </c>
      <c r="X62" s="49">
        <v>0</v>
      </c>
      <c r="Y62" s="49">
        <v>0</v>
      </c>
      <c r="Z62" s="49">
        <f t="shared" si="2"/>
        <v>46</v>
      </c>
      <c r="AA62" s="136">
        <v>13</v>
      </c>
    </row>
    <row r="63" spans="1:58" ht="15" customHeight="1" x14ac:dyDescent="0.2">
      <c r="A63" s="52" t="s">
        <v>54</v>
      </c>
      <c r="B63" s="52" t="s">
        <v>174</v>
      </c>
      <c r="C63" s="52" t="s">
        <v>5</v>
      </c>
      <c r="D63" s="52" t="s">
        <v>26</v>
      </c>
      <c r="E63" s="52" t="s">
        <v>16</v>
      </c>
      <c r="F63" s="53"/>
      <c r="G63" s="53">
        <v>1</v>
      </c>
      <c r="H63" s="53">
        <v>4</v>
      </c>
      <c r="I63" s="53">
        <v>12</v>
      </c>
      <c r="J63" s="53"/>
      <c r="K63" s="53">
        <v>0</v>
      </c>
      <c r="L63" s="53">
        <v>5</v>
      </c>
      <c r="M63" s="53">
        <v>0</v>
      </c>
      <c r="N63" s="53"/>
      <c r="O63" s="53">
        <v>0</v>
      </c>
      <c r="P63" s="53">
        <v>2</v>
      </c>
      <c r="Q63" s="53">
        <v>8</v>
      </c>
      <c r="R63" s="53"/>
      <c r="S63" s="53">
        <v>0</v>
      </c>
      <c r="T63" s="101">
        <v>0</v>
      </c>
      <c r="U63" s="101">
        <v>0</v>
      </c>
      <c r="V63" s="53"/>
      <c r="W63" s="53">
        <v>0</v>
      </c>
      <c r="X63" s="53">
        <v>4</v>
      </c>
      <c r="Y63" s="53">
        <v>10</v>
      </c>
      <c r="Z63" s="53">
        <f t="shared" si="2"/>
        <v>46</v>
      </c>
      <c r="AA63" s="136">
        <v>14</v>
      </c>
    </row>
    <row r="64" spans="1:58" ht="15" customHeight="1" x14ac:dyDescent="0.2">
      <c r="A64" s="81" t="s">
        <v>273</v>
      </c>
      <c r="B64" s="81" t="s">
        <v>274</v>
      </c>
      <c r="C64" s="81" t="s">
        <v>7</v>
      </c>
      <c r="D64" s="81"/>
      <c r="E64" s="81" t="s">
        <v>16</v>
      </c>
      <c r="F64" s="49"/>
      <c r="G64" s="49">
        <v>0</v>
      </c>
      <c r="H64" s="101">
        <v>0</v>
      </c>
      <c r="I64" s="101">
        <v>0</v>
      </c>
      <c r="J64" s="49"/>
      <c r="K64" s="49">
        <v>0</v>
      </c>
      <c r="L64" s="49">
        <v>0</v>
      </c>
      <c r="M64" s="49">
        <v>0</v>
      </c>
      <c r="N64" s="49"/>
      <c r="O64" s="49">
        <v>1</v>
      </c>
      <c r="P64" s="49">
        <v>4</v>
      </c>
      <c r="Q64" s="49">
        <v>10</v>
      </c>
      <c r="R64" s="49"/>
      <c r="S64" s="49">
        <v>0</v>
      </c>
      <c r="T64" s="49">
        <v>2</v>
      </c>
      <c r="U64" s="49">
        <v>12</v>
      </c>
      <c r="V64" s="49"/>
      <c r="W64" s="49">
        <v>0</v>
      </c>
      <c r="X64" s="49">
        <v>0</v>
      </c>
      <c r="Y64" s="49">
        <v>0</v>
      </c>
      <c r="Z64" s="49">
        <f t="shared" si="2"/>
        <v>29</v>
      </c>
      <c r="AA64" s="137">
        <v>15</v>
      </c>
    </row>
    <row r="65" spans="1:58" ht="15" customHeight="1" x14ac:dyDescent="0.2">
      <c r="A65" s="52" t="s">
        <v>176</v>
      </c>
      <c r="B65" s="52" t="s">
        <v>177</v>
      </c>
      <c r="C65" s="52" t="s">
        <v>7</v>
      </c>
      <c r="D65" s="52" t="s">
        <v>185</v>
      </c>
      <c r="E65" s="52" t="s">
        <v>16</v>
      </c>
      <c r="F65" s="53"/>
      <c r="G65" s="53">
        <v>0</v>
      </c>
      <c r="H65" s="53">
        <v>3</v>
      </c>
      <c r="I65" s="53">
        <v>4</v>
      </c>
      <c r="J65" s="53"/>
      <c r="K65" s="53">
        <v>0</v>
      </c>
      <c r="L65" s="53">
        <v>2</v>
      </c>
      <c r="M65" s="53">
        <v>6</v>
      </c>
      <c r="N65" s="53"/>
      <c r="O65" s="53">
        <v>0</v>
      </c>
      <c r="P65" s="53">
        <v>1</v>
      </c>
      <c r="Q65" s="53">
        <v>4</v>
      </c>
      <c r="R65" s="53"/>
      <c r="S65" s="53">
        <v>0</v>
      </c>
      <c r="T65" s="101">
        <v>0</v>
      </c>
      <c r="U65" s="101">
        <v>0</v>
      </c>
      <c r="V65" s="53"/>
      <c r="W65" s="53">
        <v>0</v>
      </c>
      <c r="X65" s="49">
        <v>0</v>
      </c>
      <c r="Y65" s="49">
        <v>0</v>
      </c>
      <c r="Z65" s="53">
        <f t="shared" si="2"/>
        <v>20</v>
      </c>
      <c r="AA65" s="2">
        <v>16</v>
      </c>
    </row>
    <row r="66" spans="1:58" ht="15" customHeight="1" x14ac:dyDescent="0.2">
      <c r="A66" s="48" t="s">
        <v>458</v>
      </c>
      <c r="B66" s="48" t="s">
        <v>459</v>
      </c>
      <c r="C66" s="48"/>
      <c r="D66" s="48"/>
      <c r="E66" s="48" t="s">
        <v>16</v>
      </c>
      <c r="F66" s="49"/>
      <c r="G66" s="49">
        <v>0</v>
      </c>
      <c r="H66" s="101">
        <v>0</v>
      </c>
      <c r="I66" s="101">
        <v>0</v>
      </c>
      <c r="J66" s="49"/>
      <c r="K66" s="49">
        <v>0</v>
      </c>
      <c r="L66" s="49">
        <v>0</v>
      </c>
      <c r="M66" s="49">
        <v>0</v>
      </c>
      <c r="N66" s="49"/>
      <c r="O66" s="49">
        <v>0</v>
      </c>
      <c r="P66" s="49">
        <v>0</v>
      </c>
      <c r="Q66" s="49">
        <v>0</v>
      </c>
      <c r="R66" s="49"/>
      <c r="S66" s="49">
        <v>0</v>
      </c>
      <c r="T66" s="49">
        <v>4</v>
      </c>
      <c r="U66" s="49">
        <v>16</v>
      </c>
      <c r="V66" s="49"/>
      <c r="W66" s="49">
        <v>0</v>
      </c>
      <c r="X66" s="49">
        <v>0</v>
      </c>
      <c r="Y66" s="49">
        <v>0</v>
      </c>
      <c r="Z66" s="49">
        <f t="shared" si="2"/>
        <v>20</v>
      </c>
      <c r="AA66" s="2">
        <v>17</v>
      </c>
    </row>
    <row r="67" spans="1:58" ht="15" customHeight="1" x14ac:dyDescent="0.2">
      <c r="A67" s="83" t="s">
        <v>90</v>
      </c>
      <c r="B67" s="83" t="s">
        <v>91</v>
      </c>
      <c r="C67" s="83" t="s">
        <v>5</v>
      </c>
      <c r="D67" s="83" t="s">
        <v>27</v>
      </c>
      <c r="E67" s="83" t="s">
        <v>16</v>
      </c>
      <c r="F67" s="84"/>
      <c r="G67" s="84">
        <v>0</v>
      </c>
      <c r="H67" s="84">
        <v>6</v>
      </c>
      <c r="I67" s="84">
        <v>6</v>
      </c>
      <c r="J67" s="84"/>
      <c r="K67" s="84">
        <v>0</v>
      </c>
      <c r="L67" s="100">
        <v>0</v>
      </c>
      <c r="M67" s="100">
        <v>0</v>
      </c>
      <c r="N67" s="84"/>
      <c r="O67" s="84">
        <v>0</v>
      </c>
      <c r="P67" s="84">
        <v>0</v>
      </c>
      <c r="Q67" s="84">
        <v>0</v>
      </c>
      <c r="R67" s="84"/>
      <c r="S67" s="84">
        <v>0</v>
      </c>
      <c r="T67" s="84">
        <v>0</v>
      </c>
      <c r="U67" s="84">
        <v>0</v>
      </c>
      <c r="V67" s="84"/>
      <c r="W67" s="49">
        <v>0</v>
      </c>
      <c r="X67" s="49">
        <v>0</v>
      </c>
      <c r="Y67" s="49">
        <v>0</v>
      </c>
      <c r="Z67" s="84">
        <f t="shared" si="2"/>
        <v>12</v>
      </c>
      <c r="AA67" s="2">
        <v>18</v>
      </c>
    </row>
    <row r="68" spans="1:58" ht="15" customHeight="1" x14ac:dyDescent="0.2">
      <c r="A68" s="50" t="s">
        <v>134</v>
      </c>
      <c r="B68" s="50" t="s">
        <v>135</v>
      </c>
      <c r="C68" s="50" t="s">
        <v>5</v>
      </c>
      <c r="D68" s="50" t="s">
        <v>133</v>
      </c>
      <c r="E68" s="50" t="s">
        <v>16</v>
      </c>
      <c r="F68" s="51"/>
      <c r="G68" s="51">
        <v>0</v>
      </c>
      <c r="H68" s="51">
        <v>2</v>
      </c>
      <c r="I68" s="51">
        <v>10</v>
      </c>
      <c r="J68" s="51"/>
      <c r="K68" s="51">
        <v>0</v>
      </c>
      <c r="L68" s="103">
        <v>0</v>
      </c>
      <c r="M68" s="103">
        <v>0</v>
      </c>
      <c r="N68" s="51"/>
      <c r="O68" s="51">
        <v>0</v>
      </c>
      <c r="P68" s="51">
        <v>0</v>
      </c>
      <c r="Q68" s="51">
        <v>0</v>
      </c>
      <c r="R68" s="51"/>
      <c r="S68" s="51">
        <v>0</v>
      </c>
      <c r="T68" s="51">
        <v>0</v>
      </c>
      <c r="U68" s="51">
        <v>0</v>
      </c>
      <c r="V68" s="51"/>
      <c r="W68" s="53">
        <v>0</v>
      </c>
      <c r="X68" s="49">
        <v>0</v>
      </c>
      <c r="Y68" s="49">
        <v>0</v>
      </c>
      <c r="Z68" s="51">
        <f t="shared" si="2"/>
        <v>12</v>
      </c>
      <c r="AA68" s="2">
        <v>19</v>
      </c>
    </row>
    <row r="69" spans="1:58" ht="15" customHeight="1" x14ac:dyDescent="0.2">
      <c r="A69" s="50" t="s">
        <v>489</v>
      </c>
      <c r="B69" s="50" t="s">
        <v>246</v>
      </c>
      <c r="C69" s="50" t="s">
        <v>5</v>
      </c>
      <c r="D69" s="50" t="s">
        <v>27</v>
      </c>
      <c r="E69" s="50" t="s">
        <v>16</v>
      </c>
      <c r="F69" s="51"/>
      <c r="G69" s="51">
        <v>0</v>
      </c>
      <c r="H69" s="103">
        <v>0</v>
      </c>
      <c r="I69" s="103">
        <v>0</v>
      </c>
      <c r="J69" s="51"/>
      <c r="K69" s="51">
        <v>0</v>
      </c>
      <c r="L69" s="51">
        <v>0</v>
      </c>
      <c r="M69" s="51">
        <v>0</v>
      </c>
      <c r="N69" s="51"/>
      <c r="O69" s="51">
        <v>0</v>
      </c>
      <c r="P69" s="51">
        <v>0</v>
      </c>
      <c r="Q69" s="51">
        <v>0</v>
      </c>
      <c r="R69" s="51"/>
      <c r="S69" s="51">
        <v>0</v>
      </c>
      <c r="T69" s="51">
        <v>0</v>
      </c>
      <c r="U69" s="51">
        <v>0</v>
      </c>
      <c r="V69" s="51"/>
      <c r="W69" s="49">
        <v>0</v>
      </c>
      <c r="X69" s="51">
        <v>3</v>
      </c>
      <c r="Y69" s="51">
        <v>8</v>
      </c>
      <c r="Z69" s="51">
        <f t="shared" si="2"/>
        <v>11</v>
      </c>
      <c r="AA69" s="136">
        <v>20</v>
      </c>
    </row>
    <row r="70" spans="1:58" s="43" customFormat="1" ht="15" customHeight="1" x14ac:dyDescent="0.2">
      <c r="A70" s="50" t="s">
        <v>52</v>
      </c>
      <c r="B70" s="50" t="s">
        <v>53</v>
      </c>
      <c r="C70" s="50" t="s">
        <v>5</v>
      </c>
      <c r="D70" s="50" t="s">
        <v>26</v>
      </c>
      <c r="E70" s="50" t="s">
        <v>16</v>
      </c>
      <c r="F70" s="51"/>
      <c r="G70" s="51">
        <v>0</v>
      </c>
      <c r="H70" s="51">
        <v>7</v>
      </c>
      <c r="I70" s="51">
        <v>0</v>
      </c>
      <c r="J70" s="51"/>
      <c r="K70" s="51">
        <v>0</v>
      </c>
      <c r="L70" s="103">
        <v>0</v>
      </c>
      <c r="M70" s="103">
        <v>0</v>
      </c>
      <c r="N70" s="51"/>
      <c r="O70" s="51">
        <v>0</v>
      </c>
      <c r="P70" s="51">
        <v>0</v>
      </c>
      <c r="Q70" s="51">
        <v>0</v>
      </c>
      <c r="R70" s="51"/>
      <c r="S70" s="51">
        <v>0</v>
      </c>
      <c r="T70" s="51">
        <v>0</v>
      </c>
      <c r="U70" s="51">
        <v>0</v>
      </c>
      <c r="V70" s="51"/>
      <c r="W70" s="53">
        <v>0</v>
      </c>
      <c r="X70" s="49">
        <v>0</v>
      </c>
      <c r="Y70" s="49">
        <v>0</v>
      </c>
      <c r="Z70" s="51">
        <f t="shared" si="2"/>
        <v>7</v>
      </c>
      <c r="AA70" s="136">
        <v>21</v>
      </c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ht="15" customHeight="1" x14ac:dyDescent="0.2">
      <c r="A71" s="48" t="s">
        <v>473</v>
      </c>
      <c r="B71" s="48" t="s">
        <v>474</v>
      </c>
      <c r="C71" s="48"/>
      <c r="D71" s="48"/>
      <c r="E71" s="48" t="s">
        <v>16</v>
      </c>
      <c r="F71" s="49"/>
      <c r="G71" s="49">
        <v>0</v>
      </c>
      <c r="H71" s="101">
        <v>0</v>
      </c>
      <c r="I71" s="101">
        <v>0</v>
      </c>
      <c r="J71" s="49"/>
      <c r="K71" s="49">
        <v>0</v>
      </c>
      <c r="L71" s="49">
        <v>0</v>
      </c>
      <c r="M71" s="49">
        <v>0</v>
      </c>
      <c r="N71" s="49"/>
      <c r="O71" s="49">
        <v>0</v>
      </c>
      <c r="P71" s="49">
        <v>0</v>
      </c>
      <c r="Q71" s="49">
        <v>0</v>
      </c>
      <c r="R71" s="49"/>
      <c r="S71" s="49">
        <v>0</v>
      </c>
      <c r="T71" s="49">
        <v>0</v>
      </c>
      <c r="U71" s="49">
        <v>6</v>
      </c>
      <c r="V71" s="49"/>
      <c r="W71" s="49">
        <v>0</v>
      </c>
      <c r="X71" s="49">
        <v>0</v>
      </c>
      <c r="Y71" s="49">
        <v>0</v>
      </c>
      <c r="Z71" s="49">
        <f t="shared" si="2"/>
        <v>6</v>
      </c>
      <c r="AA71" s="136">
        <v>22</v>
      </c>
    </row>
    <row r="72" spans="1:58" s="43" customFormat="1" ht="15" customHeight="1" x14ac:dyDescent="0.2">
      <c r="A72" s="48" t="s">
        <v>475</v>
      </c>
      <c r="B72" s="48" t="s">
        <v>267</v>
      </c>
      <c r="C72" s="48"/>
      <c r="D72" s="48"/>
      <c r="E72" s="48" t="s">
        <v>16</v>
      </c>
      <c r="F72" s="49"/>
      <c r="G72" s="49">
        <v>0</v>
      </c>
      <c r="H72" s="101">
        <v>0</v>
      </c>
      <c r="I72" s="101">
        <v>0</v>
      </c>
      <c r="J72" s="49"/>
      <c r="K72" s="49">
        <v>0</v>
      </c>
      <c r="L72" s="49">
        <v>0</v>
      </c>
      <c r="M72" s="49">
        <v>0</v>
      </c>
      <c r="N72" s="49"/>
      <c r="O72" s="49">
        <v>0</v>
      </c>
      <c r="P72" s="49">
        <v>0</v>
      </c>
      <c r="Q72" s="49">
        <v>0</v>
      </c>
      <c r="R72" s="49"/>
      <c r="S72" s="49">
        <v>0</v>
      </c>
      <c r="T72" s="49">
        <v>0</v>
      </c>
      <c r="U72" s="49">
        <v>2</v>
      </c>
      <c r="V72" s="49"/>
      <c r="W72" s="53">
        <v>0</v>
      </c>
      <c r="X72" s="49">
        <v>0</v>
      </c>
      <c r="Y72" s="49">
        <v>0</v>
      </c>
      <c r="Z72" s="49">
        <f t="shared" si="2"/>
        <v>2</v>
      </c>
      <c r="AA72" s="136">
        <v>23</v>
      </c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ht="15" customHeight="1" x14ac:dyDescent="0.2">
      <c r="A73" s="48" t="s">
        <v>373</v>
      </c>
      <c r="B73" s="48" t="s">
        <v>374</v>
      </c>
      <c r="C73" s="48"/>
      <c r="D73" s="48"/>
      <c r="E73" s="48" t="s">
        <v>16</v>
      </c>
      <c r="F73" s="49"/>
      <c r="G73" s="49">
        <v>0</v>
      </c>
      <c r="H73" s="101">
        <v>0</v>
      </c>
      <c r="I73" s="101">
        <v>0</v>
      </c>
      <c r="J73" s="49"/>
      <c r="K73" s="49">
        <v>0</v>
      </c>
      <c r="L73" s="49">
        <v>0</v>
      </c>
      <c r="M73" s="49">
        <v>0</v>
      </c>
      <c r="N73" s="49"/>
      <c r="O73" s="49">
        <v>0</v>
      </c>
      <c r="P73" s="49">
        <v>0</v>
      </c>
      <c r="Q73" s="49">
        <v>0</v>
      </c>
      <c r="R73" s="49"/>
      <c r="S73" s="49">
        <v>0</v>
      </c>
      <c r="T73" s="49">
        <v>1</v>
      </c>
      <c r="U73" s="49">
        <v>0</v>
      </c>
      <c r="V73" s="49"/>
      <c r="W73" s="49">
        <v>0</v>
      </c>
      <c r="X73" s="49">
        <v>0</v>
      </c>
      <c r="Y73" s="49">
        <v>0</v>
      </c>
      <c r="Z73" s="49">
        <f t="shared" si="2"/>
        <v>1</v>
      </c>
      <c r="AA73" s="2">
        <v>24</v>
      </c>
    </row>
    <row r="74" spans="1:58" s="43" customFormat="1" ht="15" customHeight="1" x14ac:dyDescent="0.2">
      <c r="A74" s="48" t="s">
        <v>300</v>
      </c>
      <c r="B74" s="48" t="s">
        <v>301</v>
      </c>
      <c r="C74" s="48"/>
      <c r="D74" s="48" t="s">
        <v>302</v>
      </c>
      <c r="E74" s="48" t="s">
        <v>16</v>
      </c>
      <c r="F74" s="49"/>
      <c r="G74" s="49">
        <v>0</v>
      </c>
      <c r="H74" s="101">
        <v>0</v>
      </c>
      <c r="I74" s="101">
        <v>0</v>
      </c>
      <c r="J74" s="49"/>
      <c r="K74" s="49">
        <v>0</v>
      </c>
      <c r="L74" s="49">
        <v>0</v>
      </c>
      <c r="M74" s="49">
        <v>0</v>
      </c>
      <c r="N74" s="49"/>
      <c r="O74" s="49">
        <v>0</v>
      </c>
      <c r="P74" s="49">
        <v>0</v>
      </c>
      <c r="Q74" s="49">
        <v>0</v>
      </c>
      <c r="R74" s="49"/>
      <c r="S74" s="49">
        <v>0</v>
      </c>
      <c r="T74" s="49">
        <v>0</v>
      </c>
      <c r="U74" s="49">
        <v>0</v>
      </c>
      <c r="V74" s="49"/>
      <c r="W74" s="53">
        <v>0</v>
      </c>
      <c r="X74" s="49">
        <v>0</v>
      </c>
      <c r="Y74" s="49">
        <v>0</v>
      </c>
      <c r="Z74" s="49">
        <f t="shared" si="2"/>
        <v>0</v>
      </c>
      <c r="AA74" s="136">
        <v>25</v>
      </c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 ht="15" customHeight="1" x14ac:dyDescent="0.2">
      <c r="A75" s="50" t="s">
        <v>325</v>
      </c>
      <c r="B75" s="50" t="s">
        <v>326</v>
      </c>
      <c r="C75" s="50"/>
      <c r="D75" s="50" t="s">
        <v>327</v>
      </c>
      <c r="E75" s="50" t="s">
        <v>16</v>
      </c>
      <c r="F75" s="51"/>
      <c r="G75" s="51">
        <v>0</v>
      </c>
      <c r="H75" s="103">
        <v>0</v>
      </c>
      <c r="I75" s="103">
        <v>0</v>
      </c>
      <c r="J75" s="51"/>
      <c r="K75" s="51">
        <v>0</v>
      </c>
      <c r="L75" s="51">
        <v>0</v>
      </c>
      <c r="M75" s="51">
        <v>0</v>
      </c>
      <c r="N75" s="51"/>
      <c r="O75" s="51">
        <v>0</v>
      </c>
      <c r="P75" s="51">
        <v>0</v>
      </c>
      <c r="Q75" s="51">
        <v>0</v>
      </c>
      <c r="R75" s="51"/>
      <c r="S75" s="51">
        <v>0</v>
      </c>
      <c r="T75" s="51">
        <v>0</v>
      </c>
      <c r="U75" s="51">
        <v>0</v>
      </c>
      <c r="V75" s="51"/>
      <c r="W75" s="49">
        <v>0</v>
      </c>
      <c r="X75" s="49">
        <v>0</v>
      </c>
      <c r="Y75" s="49">
        <v>0</v>
      </c>
      <c r="Z75" s="51">
        <f t="shared" si="2"/>
        <v>0</v>
      </c>
      <c r="AA75" s="136">
        <v>26</v>
      </c>
    </row>
    <row r="76" spans="1:58" s="43" customFormat="1" ht="15" customHeight="1" x14ac:dyDescent="0.2">
      <c r="A76" s="48" t="s">
        <v>303</v>
      </c>
      <c r="B76" s="48" t="s">
        <v>304</v>
      </c>
      <c r="C76" s="48"/>
      <c r="D76" s="48" t="s">
        <v>305</v>
      </c>
      <c r="E76" s="48" t="s">
        <v>16</v>
      </c>
      <c r="F76" s="49"/>
      <c r="G76" s="49">
        <v>0</v>
      </c>
      <c r="H76" s="101">
        <v>0</v>
      </c>
      <c r="I76" s="101">
        <v>0</v>
      </c>
      <c r="J76" s="49"/>
      <c r="K76" s="49">
        <v>0</v>
      </c>
      <c r="L76" s="49">
        <v>0</v>
      </c>
      <c r="M76" s="49">
        <v>0</v>
      </c>
      <c r="N76" s="49"/>
      <c r="O76" s="49">
        <v>0</v>
      </c>
      <c r="P76" s="49">
        <v>0</v>
      </c>
      <c r="Q76" s="49">
        <v>0</v>
      </c>
      <c r="R76" s="49"/>
      <c r="S76" s="49">
        <v>0</v>
      </c>
      <c r="T76" s="49">
        <v>0</v>
      </c>
      <c r="U76" s="49">
        <v>0</v>
      </c>
      <c r="V76" s="49"/>
      <c r="W76" s="53">
        <v>0</v>
      </c>
      <c r="X76" s="49">
        <v>0</v>
      </c>
      <c r="Y76" s="49">
        <v>0</v>
      </c>
      <c r="Z76" s="49">
        <f t="shared" si="2"/>
        <v>0</v>
      </c>
      <c r="AA76" s="136">
        <v>27</v>
      </c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 s="43" customFormat="1" ht="15" customHeight="1" x14ac:dyDescent="0.2">
      <c r="A77" s="50" t="s">
        <v>322</v>
      </c>
      <c r="B77" s="50" t="s">
        <v>323</v>
      </c>
      <c r="C77" s="50"/>
      <c r="D77" s="50" t="s">
        <v>324</v>
      </c>
      <c r="E77" s="48" t="s">
        <v>16</v>
      </c>
      <c r="F77" s="51"/>
      <c r="G77" s="51">
        <v>0</v>
      </c>
      <c r="H77" s="103">
        <v>0</v>
      </c>
      <c r="I77" s="103">
        <v>0</v>
      </c>
      <c r="J77" s="51"/>
      <c r="K77" s="51">
        <v>0</v>
      </c>
      <c r="L77" s="51">
        <v>0</v>
      </c>
      <c r="M77" s="51">
        <v>0</v>
      </c>
      <c r="N77" s="51"/>
      <c r="O77" s="51">
        <v>0</v>
      </c>
      <c r="P77" s="51">
        <v>0</v>
      </c>
      <c r="Q77" s="51">
        <v>0</v>
      </c>
      <c r="R77" s="51"/>
      <c r="S77" s="51">
        <v>0</v>
      </c>
      <c r="T77" s="51">
        <v>0</v>
      </c>
      <c r="U77" s="51">
        <v>0</v>
      </c>
      <c r="V77" s="51"/>
      <c r="W77" s="49">
        <v>0</v>
      </c>
      <c r="X77" s="49">
        <v>0</v>
      </c>
      <c r="Y77" s="49">
        <v>0</v>
      </c>
      <c r="Z77" s="51">
        <f t="shared" si="2"/>
        <v>0</v>
      </c>
      <c r="AA77" s="136">
        <v>28</v>
      </c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ht="15" customHeight="1" x14ac:dyDescent="0.2">
      <c r="A78" s="48" t="s">
        <v>347</v>
      </c>
      <c r="B78" s="48" t="s">
        <v>348</v>
      </c>
      <c r="C78" s="48"/>
      <c r="D78" s="48" t="s">
        <v>327</v>
      </c>
      <c r="E78" s="48" t="s">
        <v>16</v>
      </c>
      <c r="F78" s="49"/>
      <c r="G78" s="49">
        <v>0</v>
      </c>
      <c r="H78" s="101">
        <v>0</v>
      </c>
      <c r="I78" s="101">
        <v>0</v>
      </c>
      <c r="J78" s="49"/>
      <c r="K78" s="49">
        <v>0</v>
      </c>
      <c r="L78" s="49">
        <v>0</v>
      </c>
      <c r="M78" s="49">
        <v>0</v>
      </c>
      <c r="N78" s="49"/>
      <c r="O78" s="49">
        <v>0</v>
      </c>
      <c r="P78" s="49">
        <v>0</v>
      </c>
      <c r="Q78" s="49">
        <v>0</v>
      </c>
      <c r="R78" s="49"/>
      <c r="S78" s="49">
        <v>0</v>
      </c>
      <c r="T78" s="49">
        <v>0</v>
      </c>
      <c r="U78" s="49">
        <v>0</v>
      </c>
      <c r="V78" s="49"/>
      <c r="W78" s="53">
        <v>0</v>
      </c>
      <c r="X78" s="49">
        <v>0</v>
      </c>
      <c r="Y78" s="49">
        <v>0</v>
      </c>
      <c r="Z78" s="49">
        <f t="shared" si="2"/>
        <v>0</v>
      </c>
      <c r="AA78" s="136">
        <v>29</v>
      </c>
    </row>
    <row r="79" spans="1:58" s="43" customFormat="1" ht="15" customHeight="1" x14ac:dyDescent="0.2">
      <c r="A79" s="86" t="s">
        <v>0</v>
      </c>
      <c r="B79" s="35" t="s">
        <v>1</v>
      </c>
      <c r="C79" s="35" t="s">
        <v>2</v>
      </c>
      <c r="D79" s="35" t="s">
        <v>3</v>
      </c>
      <c r="E79" s="35" t="s">
        <v>4</v>
      </c>
      <c r="F79" s="40" t="s">
        <v>152</v>
      </c>
      <c r="G79" s="34" t="s">
        <v>153</v>
      </c>
      <c r="H79" s="33" t="s">
        <v>9</v>
      </c>
      <c r="I79" s="33" t="s">
        <v>10</v>
      </c>
      <c r="J79" s="34" t="s">
        <v>15</v>
      </c>
      <c r="K79" s="33" t="s">
        <v>410</v>
      </c>
      <c r="L79" s="33" t="s">
        <v>411</v>
      </c>
      <c r="M79" s="33" t="s">
        <v>412</v>
      </c>
      <c r="N79" s="33" t="s">
        <v>413</v>
      </c>
      <c r="O79" s="33" t="s">
        <v>414</v>
      </c>
      <c r="P79" s="33" t="s">
        <v>415</v>
      </c>
      <c r="Q79" s="33" t="s">
        <v>416</v>
      </c>
      <c r="R79" s="33" t="s">
        <v>417</v>
      </c>
      <c r="S79" s="33" t="s">
        <v>418</v>
      </c>
      <c r="T79" s="33" t="s">
        <v>419</v>
      </c>
      <c r="U79" s="33" t="s">
        <v>420</v>
      </c>
      <c r="V79" s="33" t="s">
        <v>421</v>
      </c>
      <c r="W79" s="33" t="s">
        <v>422</v>
      </c>
      <c r="X79" s="33" t="s">
        <v>423</v>
      </c>
      <c r="Y79" s="33" t="s">
        <v>424</v>
      </c>
      <c r="Z79" s="33" t="s">
        <v>11</v>
      </c>
      <c r="AA79" s="1" t="s">
        <v>12</v>
      </c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ht="15" customHeight="1" x14ac:dyDescent="0.2">
      <c r="A80" s="54" t="s">
        <v>92</v>
      </c>
      <c r="B80" s="54" t="s">
        <v>93</v>
      </c>
      <c r="C80" s="54" t="s">
        <v>7</v>
      </c>
      <c r="D80" s="54" t="s">
        <v>94</v>
      </c>
      <c r="E80" s="54" t="s">
        <v>17</v>
      </c>
      <c r="F80" s="55"/>
      <c r="G80" s="55">
        <v>5</v>
      </c>
      <c r="H80" s="55">
        <v>10</v>
      </c>
      <c r="I80" s="55">
        <v>24</v>
      </c>
      <c r="J80" s="55">
        <v>1</v>
      </c>
      <c r="K80" s="55">
        <v>6</v>
      </c>
      <c r="L80" s="55">
        <v>9</v>
      </c>
      <c r="M80" s="55">
        <v>20</v>
      </c>
      <c r="N80" s="55"/>
      <c r="O80" s="55">
        <v>0</v>
      </c>
      <c r="P80" s="100">
        <v>5</v>
      </c>
      <c r="Q80" s="100">
        <v>14</v>
      </c>
      <c r="R80" s="55"/>
      <c r="S80" s="55">
        <v>1</v>
      </c>
      <c r="T80" s="55">
        <v>15</v>
      </c>
      <c r="U80" s="55">
        <v>24</v>
      </c>
      <c r="V80" s="84"/>
      <c r="W80" s="55">
        <v>5</v>
      </c>
      <c r="X80" s="55">
        <v>15</v>
      </c>
      <c r="Y80" s="55">
        <v>30</v>
      </c>
      <c r="Z80" s="55">
        <v>165</v>
      </c>
      <c r="AA80" s="137">
        <v>1</v>
      </c>
    </row>
    <row r="81" spans="1:58" s="43" customFormat="1" ht="15" customHeight="1" x14ac:dyDescent="0.2">
      <c r="A81" s="48" t="s">
        <v>59</v>
      </c>
      <c r="B81" s="48" t="s">
        <v>60</v>
      </c>
      <c r="C81" s="48" t="s">
        <v>5</v>
      </c>
      <c r="D81" s="48" t="s">
        <v>26</v>
      </c>
      <c r="E81" s="48" t="s">
        <v>17</v>
      </c>
      <c r="F81" s="49">
        <v>1</v>
      </c>
      <c r="G81" s="49">
        <v>6</v>
      </c>
      <c r="H81" s="49">
        <v>15</v>
      </c>
      <c r="I81" s="49">
        <v>30</v>
      </c>
      <c r="J81" s="49"/>
      <c r="K81" s="49">
        <v>1</v>
      </c>
      <c r="L81" s="49">
        <v>12</v>
      </c>
      <c r="M81" s="49">
        <v>30</v>
      </c>
      <c r="N81" s="49">
        <v>1</v>
      </c>
      <c r="O81" s="49">
        <v>5</v>
      </c>
      <c r="P81" s="49">
        <v>10</v>
      </c>
      <c r="Q81" s="49">
        <v>18</v>
      </c>
      <c r="R81" s="49"/>
      <c r="S81" s="49">
        <v>2</v>
      </c>
      <c r="T81" s="101">
        <v>9</v>
      </c>
      <c r="U81" s="49">
        <v>20</v>
      </c>
      <c r="V81" s="49"/>
      <c r="W81" s="49">
        <v>0</v>
      </c>
      <c r="X81" s="49">
        <v>9</v>
      </c>
      <c r="Y81" s="101">
        <v>14</v>
      </c>
      <c r="Z81" s="49">
        <v>160</v>
      </c>
      <c r="AA81" s="136">
        <v>2</v>
      </c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ht="15" customHeight="1" x14ac:dyDescent="0.2">
      <c r="A82" s="50" t="s">
        <v>72</v>
      </c>
      <c r="B82" s="50" t="s">
        <v>73</v>
      </c>
      <c r="C82" s="50" t="s">
        <v>7</v>
      </c>
      <c r="D82" s="50" t="s">
        <v>74</v>
      </c>
      <c r="E82" s="50" t="s">
        <v>17</v>
      </c>
      <c r="F82" s="51"/>
      <c r="G82" s="51">
        <v>4</v>
      </c>
      <c r="H82" s="51">
        <v>12</v>
      </c>
      <c r="I82" s="51">
        <v>20</v>
      </c>
      <c r="J82" s="51"/>
      <c r="K82" s="51">
        <v>5</v>
      </c>
      <c r="L82" s="51">
        <v>15</v>
      </c>
      <c r="M82" s="51">
        <v>24</v>
      </c>
      <c r="N82" s="51"/>
      <c r="O82" s="51">
        <v>4</v>
      </c>
      <c r="P82" s="51">
        <v>15</v>
      </c>
      <c r="Q82" s="51">
        <v>30</v>
      </c>
      <c r="R82" s="51"/>
      <c r="S82" s="51">
        <v>0</v>
      </c>
      <c r="T82" s="51">
        <v>7</v>
      </c>
      <c r="U82" s="51">
        <v>0</v>
      </c>
      <c r="V82" s="51"/>
      <c r="W82" s="51">
        <v>0</v>
      </c>
      <c r="X82" s="103">
        <v>1</v>
      </c>
      <c r="Y82" s="103">
        <v>0</v>
      </c>
      <c r="Z82" s="51">
        <v>136</v>
      </c>
      <c r="AA82" s="137">
        <v>3</v>
      </c>
    </row>
    <row r="83" spans="1:58" s="43" customFormat="1" ht="15" customHeight="1" x14ac:dyDescent="0.2">
      <c r="A83" s="48" t="s">
        <v>178</v>
      </c>
      <c r="B83" s="48" t="s">
        <v>89</v>
      </c>
      <c r="C83" s="48" t="s">
        <v>7</v>
      </c>
      <c r="D83" s="48" t="s">
        <v>23</v>
      </c>
      <c r="E83" s="48" t="s">
        <v>17</v>
      </c>
      <c r="F83" s="49"/>
      <c r="G83" s="49">
        <v>0</v>
      </c>
      <c r="H83" s="49">
        <v>7</v>
      </c>
      <c r="I83" s="49">
        <v>18</v>
      </c>
      <c r="J83" s="49"/>
      <c r="K83" s="49">
        <v>3</v>
      </c>
      <c r="L83" s="49">
        <v>7</v>
      </c>
      <c r="M83" s="49">
        <v>16</v>
      </c>
      <c r="N83" s="49"/>
      <c r="O83" s="49">
        <v>6</v>
      </c>
      <c r="P83" s="49">
        <v>8</v>
      </c>
      <c r="Q83" s="49">
        <v>20</v>
      </c>
      <c r="R83" s="49"/>
      <c r="S83" s="49">
        <v>4</v>
      </c>
      <c r="T83" s="49">
        <v>12</v>
      </c>
      <c r="U83" s="101">
        <v>14</v>
      </c>
      <c r="V83" s="49"/>
      <c r="W83" s="49">
        <v>0</v>
      </c>
      <c r="X83" s="101">
        <v>6</v>
      </c>
      <c r="Y83" s="49">
        <v>20</v>
      </c>
      <c r="Z83" s="49">
        <v>121</v>
      </c>
      <c r="AA83" s="136">
        <v>4</v>
      </c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ht="15" customHeight="1" x14ac:dyDescent="0.2">
      <c r="A84" s="52" t="s">
        <v>67</v>
      </c>
      <c r="B84" s="52" t="s">
        <v>88</v>
      </c>
      <c r="C84" s="52" t="s">
        <v>5</v>
      </c>
      <c r="D84" s="52" t="s">
        <v>26</v>
      </c>
      <c r="E84" s="52" t="s">
        <v>17</v>
      </c>
      <c r="F84" s="53"/>
      <c r="G84" s="53">
        <v>0</v>
      </c>
      <c r="H84" s="53">
        <v>9</v>
      </c>
      <c r="I84" s="53">
        <v>16</v>
      </c>
      <c r="J84" s="53"/>
      <c r="K84" s="53">
        <v>2</v>
      </c>
      <c r="L84" s="53">
        <v>8</v>
      </c>
      <c r="M84" s="53">
        <v>18</v>
      </c>
      <c r="N84" s="53"/>
      <c r="O84" s="53">
        <v>2</v>
      </c>
      <c r="P84" s="53">
        <v>7</v>
      </c>
      <c r="Q84" s="101">
        <v>12</v>
      </c>
      <c r="R84" s="53"/>
      <c r="S84" s="53">
        <v>3</v>
      </c>
      <c r="T84" s="53">
        <v>3</v>
      </c>
      <c r="U84" s="53">
        <v>18</v>
      </c>
      <c r="V84" s="53"/>
      <c r="W84" s="53">
        <v>4</v>
      </c>
      <c r="X84" s="101">
        <v>2</v>
      </c>
      <c r="Y84" s="53">
        <v>16</v>
      </c>
      <c r="Z84" s="53">
        <v>106</v>
      </c>
      <c r="AA84" s="137">
        <v>5</v>
      </c>
    </row>
    <row r="85" spans="1:58" x14ac:dyDescent="0.2">
      <c r="A85" s="48" t="s">
        <v>87</v>
      </c>
      <c r="B85" s="48" t="s">
        <v>277</v>
      </c>
      <c r="C85" s="48" t="s">
        <v>5</v>
      </c>
      <c r="D85" s="48" t="s">
        <v>26</v>
      </c>
      <c r="E85" s="48" t="s">
        <v>17</v>
      </c>
      <c r="F85" s="49"/>
      <c r="G85" s="49">
        <v>3</v>
      </c>
      <c r="H85" s="49">
        <v>3</v>
      </c>
      <c r="I85" s="49">
        <v>4</v>
      </c>
      <c r="J85" s="49"/>
      <c r="K85" s="49">
        <v>4</v>
      </c>
      <c r="L85" s="49">
        <v>10</v>
      </c>
      <c r="M85" s="49">
        <v>14</v>
      </c>
      <c r="N85" s="49"/>
      <c r="O85" s="49">
        <v>0</v>
      </c>
      <c r="P85" s="101">
        <v>0</v>
      </c>
      <c r="Q85" s="101">
        <v>4</v>
      </c>
      <c r="R85" s="49"/>
      <c r="S85" s="49">
        <v>0</v>
      </c>
      <c r="T85" s="49">
        <v>0</v>
      </c>
      <c r="U85" s="49">
        <v>10</v>
      </c>
      <c r="V85" s="49">
        <v>1</v>
      </c>
      <c r="W85" s="49">
        <v>6</v>
      </c>
      <c r="X85" s="49">
        <v>12</v>
      </c>
      <c r="Y85" s="49">
        <v>24</v>
      </c>
      <c r="Z85" s="49">
        <v>91</v>
      </c>
      <c r="AA85" s="136">
        <v>6</v>
      </c>
    </row>
    <row r="86" spans="1:58" s="43" customFormat="1" ht="15" customHeight="1" x14ac:dyDescent="0.2">
      <c r="A86" s="48" t="s">
        <v>136</v>
      </c>
      <c r="B86" s="48" t="s">
        <v>137</v>
      </c>
      <c r="C86" s="48" t="s">
        <v>5</v>
      </c>
      <c r="D86" s="48" t="s">
        <v>47</v>
      </c>
      <c r="E86" s="48" t="s">
        <v>17</v>
      </c>
      <c r="F86" s="49"/>
      <c r="G86" s="49">
        <v>0</v>
      </c>
      <c r="H86" s="101">
        <v>0</v>
      </c>
      <c r="I86" s="101">
        <v>0</v>
      </c>
      <c r="J86" s="49"/>
      <c r="K86" s="49">
        <v>0</v>
      </c>
      <c r="L86" s="49">
        <v>4</v>
      </c>
      <c r="M86" s="49">
        <v>10</v>
      </c>
      <c r="N86" s="49"/>
      <c r="O86" s="49">
        <v>1</v>
      </c>
      <c r="P86" s="49">
        <v>6</v>
      </c>
      <c r="Q86" s="49">
        <v>10</v>
      </c>
      <c r="R86" s="49"/>
      <c r="S86" s="49">
        <v>5</v>
      </c>
      <c r="T86" s="49">
        <v>10</v>
      </c>
      <c r="U86" s="49">
        <v>0</v>
      </c>
      <c r="V86" s="49"/>
      <c r="W86" s="49">
        <v>2</v>
      </c>
      <c r="X86" s="49">
        <v>8</v>
      </c>
      <c r="Y86" s="49">
        <v>18</v>
      </c>
      <c r="Z86" s="49">
        <f t="shared" ref="Z86:Z112" si="3">SUM(F86:Y86)</f>
        <v>74</v>
      </c>
      <c r="AA86" s="137">
        <v>7</v>
      </c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x14ac:dyDescent="0.2">
      <c r="A87" s="52" t="s">
        <v>98</v>
      </c>
      <c r="B87" s="52" t="s">
        <v>99</v>
      </c>
      <c r="C87" s="52" t="s">
        <v>5</v>
      </c>
      <c r="D87" s="52" t="s">
        <v>27</v>
      </c>
      <c r="E87" s="52" t="s">
        <v>17</v>
      </c>
      <c r="F87" s="53"/>
      <c r="G87" s="53">
        <v>1</v>
      </c>
      <c r="H87" s="53">
        <v>6</v>
      </c>
      <c r="I87" s="53">
        <v>8</v>
      </c>
      <c r="J87" s="53"/>
      <c r="K87" s="53">
        <v>0</v>
      </c>
      <c r="L87" s="53">
        <v>5</v>
      </c>
      <c r="M87" s="101">
        <v>0</v>
      </c>
      <c r="N87" s="53"/>
      <c r="O87" s="53">
        <v>0</v>
      </c>
      <c r="P87" s="53">
        <v>3</v>
      </c>
      <c r="Q87" s="53">
        <v>16</v>
      </c>
      <c r="R87" s="53"/>
      <c r="S87" s="53">
        <v>0</v>
      </c>
      <c r="T87" s="101">
        <v>0</v>
      </c>
      <c r="U87" s="53">
        <v>6</v>
      </c>
      <c r="V87" s="53"/>
      <c r="W87" s="53">
        <v>0</v>
      </c>
      <c r="X87" s="53">
        <v>4</v>
      </c>
      <c r="Y87" s="53">
        <v>6</v>
      </c>
      <c r="Z87" s="53">
        <f t="shared" si="3"/>
        <v>55</v>
      </c>
      <c r="AA87" s="136">
        <v>8</v>
      </c>
    </row>
    <row r="88" spans="1:58" s="43" customFormat="1" x14ac:dyDescent="0.2">
      <c r="A88" s="50" t="s">
        <v>95</v>
      </c>
      <c r="B88" s="50" t="s">
        <v>28</v>
      </c>
      <c r="C88" s="50" t="s">
        <v>5</v>
      </c>
      <c r="D88" s="50" t="s">
        <v>26</v>
      </c>
      <c r="E88" s="50" t="s">
        <v>17</v>
      </c>
      <c r="F88" s="51"/>
      <c r="G88" s="51">
        <v>2</v>
      </c>
      <c r="H88" s="51">
        <v>8</v>
      </c>
      <c r="I88" s="51">
        <v>14</v>
      </c>
      <c r="J88" s="51"/>
      <c r="K88" s="51">
        <v>0</v>
      </c>
      <c r="L88" s="51">
        <v>2</v>
      </c>
      <c r="M88" s="51">
        <v>0</v>
      </c>
      <c r="N88" s="51"/>
      <c r="O88" s="51">
        <v>0</v>
      </c>
      <c r="P88" s="51">
        <v>9</v>
      </c>
      <c r="Q88" s="51">
        <v>0</v>
      </c>
      <c r="R88" s="51"/>
      <c r="S88" s="51">
        <v>0</v>
      </c>
      <c r="T88" s="51">
        <v>1</v>
      </c>
      <c r="U88" s="103">
        <v>0</v>
      </c>
      <c r="V88" s="51"/>
      <c r="W88" s="51">
        <v>3</v>
      </c>
      <c r="X88" s="101">
        <v>0</v>
      </c>
      <c r="Y88" s="51">
        <v>12</v>
      </c>
      <c r="Z88" s="51">
        <f t="shared" si="3"/>
        <v>51</v>
      </c>
      <c r="AA88" s="137">
        <v>9</v>
      </c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x14ac:dyDescent="0.2">
      <c r="A89" s="81" t="s">
        <v>275</v>
      </c>
      <c r="B89" s="81" t="s">
        <v>276</v>
      </c>
      <c r="C89" s="81"/>
      <c r="D89" s="81" t="s">
        <v>47</v>
      </c>
      <c r="E89" s="81" t="s">
        <v>17</v>
      </c>
      <c r="F89" s="49"/>
      <c r="G89" s="49">
        <v>0</v>
      </c>
      <c r="H89" s="49">
        <v>0</v>
      </c>
      <c r="I89" s="49">
        <v>0</v>
      </c>
      <c r="J89" s="49"/>
      <c r="K89" s="49">
        <v>0</v>
      </c>
      <c r="L89" s="49">
        <v>0</v>
      </c>
      <c r="M89" s="49">
        <v>0</v>
      </c>
      <c r="N89" s="49"/>
      <c r="O89" s="49">
        <v>3</v>
      </c>
      <c r="P89" s="49">
        <v>12</v>
      </c>
      <c r="Q89" s="49">
        <v>24</v>
      </c>
      <c r="R89" s="49"/>
      <c r="S89" s="49">
        <v>0</v>
      </c>
      <c r="T89" s="49">
        <v>0</v>
      </c>
      <c r="U89" s="49">
        <v>0</v>
      </c>
      <c r="V89" s="49"/>
      <c r="W89" s="49">
        <v>0</v>
      </c>
      <c r="X89" s="101">
        <v>0</v>
      </c>
      <c r="Y89" s="101">
        <v>0</v>
      </c>
      <c r="Z89" s="49">
        <f t="shared" si="3"/>
        <v>39</v>
      </c>
      <c r="AA89" s="136">
        <v>10</v>
      </c>
    </row>
    <row r="90" spans="1:58" s="43" customFormat="1" x14ac:dyDescent="0.2">
      <c r="A90" s="48" t="s">
        <v>462</v>
      </c>
      <c r="B90" s="48" t="s">
        <v>463</v>
      </c>
      <c r="C90" s="48"/>
      <c r="D90" s="48"/>
      <c r="E90" s="48" t="s">
        <v>17</v>
      </c>
      <c r="F90" s="49"/>
      <c r="G90" s="49">
        <v>0</v>
      </c>
      <c r="H90" s="49">
        <v>0</v>
      </c>
      <c r="I90" s="49">
        <v>0</v>
      </c>
      <c r="J90" s="49"/>
      <c r="K90" s="49">
        <v>0</v>
      </c>
      <c r="L90" s="49">
        <v>0</v>
      </c>
      <c r="M90" s="49">
        <v>0</v>
      </c>
      <c r="N90" s="49"/>
      <c r="O90" s="49">
        <v>0</v>
      </c>
      <c r="P90" s="49">
        <v>0</v>
      </c>
      <c r="Q90" s="49">
        <v>0</v>
      </c>
      <c r="R90" s="49"/>
      <c r="S90" s="49">
        <v>0</v>
      </c>
      <c r="T90" s="49">
        <v>5</v>
      </c>
      <c r="U90" s="49">
        <v>30</v>
      </c>
      <c r="V90" s="49"/>
      <c r="W90" s="49">
        <v>0</v>
      </c>
      <c r="X90" s="101">
        <v>0</v>
      </c>
      <c r="Y90" s="101">
        <v>0</v>
      </c>
      <c r="Z90" s="49">
        <f t="shared" si="3"/>
        <v>35</v>
      </c>
      <c r="AA90" s="137">
        <v>11</v>
      </c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1:58" x14ac:dyDescent="0.2">
      <c r="A91" s="50" t="s">
        <v>96</v>
      </c>
      <c r="B91" s="50" t="s">
        <v>68</v>
      </c>
      <c r="C91" s="50" t="s">
        <v>5</v>
      </c>
      <c r="D91" s="50" t="s">
        <v>47</v>
      </c>
      <c r="E91" s="50" t="s">
        <v>17</v>
      </c>
      <c r="F91" s="51"/>
      <c r="G91" s="51">
        <v>0</v>
      </c>
      <c r="H91" s="51">
        <v>2</v>
      </c>
      <c r="I91" s="51">
        <v>0</v>
      </c>
      <c r="J91" s="51"/>
      <c r="K91" s="51">
        <v>0</v>
      </c>
      <c r="L91" s="51">
        <v>1</v>
      </c>
      <c r="M91" s="51">
        <v>8</v>
      </c>
      <c r="N91" s="51"/>
      <c r="O91" s="51">
        <v>0</v>
      </c>
      <c r="P91" s="51">
        <v>4</v>
      </c>
      <c r="Q91" s="51">
        <v>8</v>
      </c>
      <c r="R91" s="51"/>
      <c r="S91" s="51">
        <v>0</v>
      </c>
      <c r="T91" s="103">
        <v>0</v>
      </c>
      <c r="U91" s="51">
        <v>4</v>
      </c>
      <c r="V91" s="51"/>
      <c r="W91" s="51">
        <v>0</v>
      </c>
      <c r="X91" s="51">
        <v>5</v>
      </c>
      <c r="Y91" s="101">
        <v>0</v>
      </c>
      <c r="Z91" s="51">
        <f t="shared" si="3"/>
        <v>32</v>
      </c>
      <c r="AA91" s="136">
        <v>12</v>
      </c>
    </row>
    <row r="92" spans="1:58" x14ac:dyDescent="0.2">
      <c r="A92" s="52" t="s">
        <v>149</v>
      </c>
      <c r="B92" s="52" t="s">
        <v>150</v>
      </c>
      <c r="C92" s="52" t="s">
        <v>7</v>
      </c>
      <c r="D92" s="52" t="s">
        <v>23</v>
      </c>
      <c r="E92" s="52" t="s">
        <v>17</v>
      </c>
      <c r="F92" s="53"/>
      <c r="G92" s="53">
        <v>0</v>
      </c>
      <c r="H92" s="53">
        <v>4</v>
      </c>
      <c r="I92" s="53">
        <v>6</v>
      </c>
      <c r="J92" s="53"/>
      <c r="K92" s="53">
        <v>0</v>
      </c>
      <c r="L92" s="53">
        <v>6</v>
      </c>
      <c r="M92" s="53">
        <v>12</v>
      </c>
      <c r="N92" s="53"/>
      <c r="O92" s="53">
        <v>0</v>
      </c>
      <c r="P92" s="53">
        <v>0</v>
      </c>
      <c r="Q92" s="53">
        <v>0</v>
      </c>
      <c r="R92" s="53"/>
      <c r="S92" s="53">
        <v>0</v>
      </c>
      <c r="T92" s="53">
        <v>0</v>
      </c>
      <c r="U92" s="53">
        <v>0</v>
      </c>
      <c r="V92" s="53"/>
      <c r="W92" s="51">
        <v>0</v>
      </c>
      <c r="X92" s="101">
        <v>0</v>
      </c>
      <c r="Y92" s="101">
        <v>0</v>
      </c>
      <c r="Z92" s="53">
        <f t="shared" si="3"/>
        <v>28</v>
      </c>
      <c r="AA92" s="137">
        <v>13</v>
      </c>
    </row>
    <row r="93" spans="1:58" x14ac:dyDescent="0.2">
      <c r="A93" s="48" t="s">
        <v>179</v>
      </c>
      <c r="B93" s="48" t="s">
        <v>180</v>
      </c>
      <c r="C93" s="48" t="s">
        <v>14</v>
      </c>
      <c r="D93" s="48" t="s">
        <v>181</v>
      </c>
      <c r="E93" s="48" t="s">
        <v>17</v>
      </c>
      <c r="F93" s="49"/>
      <c r="G93" s="49">
        <v>0</v>
      </c>
      <c r="H93" s="49">
        <v>5</v>
      </c>
      <c r="I93" s="49">
        <v>10</v>
      </c>
      <c r="J93" s="49"/>
      <c r="K93" s="49">
        <v>0</v>
      </c>
      <c r="L93" s="49">
        <v>3</v>
      </c>
      <c r="M93" s="49">
        <v>6</v>
      </c>
      <c r="N93" s="49"/>
      <c r="O93" s="49">
        <v>0</v>
      </c>
      <c r="P93" s="49">
        <v>0</v>
      </c>
      <c r="Q93" s="49">
        <v>0</v>
      </c>
      <c r="R93" s="49"/>
      <c r="S93" s="49">
        <v>0</v>
      </c>
      <c r="T93" s="49">
        <v>0</v>
      </c>
      <c r="U93" s="49">
        <v>0</v>
      </c>
      <c r="V93" s="49"/>
      <c r="W93" s="51">
        <v>0</v>
      </c>
      <c r="X93" s="101">
        <v>0</v>
      </c>
      <c r="Y93" s="101">
        <v>0</v>
      </c>
      <c r="Z93" s="49">
        <f t="shared" si="3"/>
        <v>24</v>
      </c>
      <c r="AA93" s="137">
        <v>15</v>
      </c>
    </row>
    <row r="94" spans="1:58" x14ac:dyDescent="0.2">
      <c r="A94" s="50" t="s">
        <v>183</v>
      </c>
      <c r="B94" s="50" t="s">
        <v>184</v>
      </c>
      <c r="C94" s="50" t="s">
        <v>14</v>
      </c>
      <c r="D94" s="50" t="s">
        <v>173</v>
      </c>
      <c r="E94" s="50" t="s">
        <v>17</v>
      </c>
      <c r="F94" s="51"/>
      <c r="G94" s="51">
        <v>0</v>
      </c>
      <c r="H94" s="51">
        <v>1</v>
      </c>
      <c r="I94" s="51">
        <v>2</v>
      </c>
      <c r="J94" s="51"/>
      <c r="K94" s="51">
        <v>0</v>
      </c>
      <c r="L94" s="51">
        <v>0</v>
      </c>
      <c r="M94" s="51">
        <v>0</v>
      </c>
      <c r="N94" s="51"/>
      <c r="O94" s="51">
        <v>0</v>
      </c>
      <c r="P94" s="51">
        <v>2</v>
      </c>
      <c r="Q94" s="51">
        <v>2</v>
      </c>
      <c r="R94" s="51"/>
      <c r="S94" s="51">
        <v>0</v>
      </c>
      <c r="T94" s="51">
        <v>4</v>
      </c>
      <c r="U94" s="51">
        <v>12</v>
      </c>
      <c r="V94" s="51"/>
      <c r="W94" s="51">
        <v>0</v>
      </c>
      <c r="X94" s="101">
        <v>0</v>
      </c>
      <c r="Y94" s="101">
        <v>0</v>
      </c>
      <c r="Z94" s="51">
        <f t="shared" si="3"/>
        <v>23</v>
      </c>
      <c r="AA94" s="136">
        <v>16</v>
      </c>
    </row>
    <row r="95" spans="1:58" x14ac:dyDescent="0.2">
      <c r="A95" s="52" t="s">
        <v>464</v>
      </c>
      <c r="B95" s="52" t="s">
        <v>465</v>
      </c>
      <c r="C95" s="52"/>
      <c r="D95" s="52"/>
      <c r="E95" s="52" t="s">
        <v>17</v>
      </c>
      <c r="F95" s="53"/>
      <c r="G95" s="53">
        <v>0</v>
      </c>
      <c r="H95" s="53">
        <v>0</v>
      </c>
      <c r="I95" s="53">
        <v>0</v>
      </c>
      <c r="J95" s="53"/>
      <c r="K95" s="53">
        <v>0</v>
      </c>
      <c r="L95" s="53">
        <v>0</v>
      </c>
      <c r="M95" s="53">
        <v>0</v>
      </c>
      <c r="N95" s="53"/>
      <c r="O95" s="53">
        <v>0</v>
      </c>
      <c r="P95" s="53">
        <v>0</v>
      </c>
      <c r="Q95" s="53">
        <v>0</v>
      </c>
      <c r="R95" s="53"/>
      <c r="S95" s="53">
        <v>0</v>
      </c>
      <c r="T95" s="53">
        <v>2</v>
      </c>
      <c r="U95" s="53">
        <v>16</v>
      </c>
      <c r="V95" s="53"/>
      <c r="W95" s="51">
        <v>0</v>
      </c>
      <c r="X95" s="101">
        <v>0</v>
      </c>
      <c r="Y95" s="101">
        <v>0</v>
      </c>
      <c r="Z95" s="53">
        <f t="shared" si="3"/>
        <v>18</v>
      </c>
      <c r="AA95" s="137">
        <v>17</v>
      </c>
    </row>
    <row r="96" spans="1:58" ht="16.75" customHeight="1" x14ac:dyDescent="0.2">
      <c r="A96" s="48" t="s">
        <v>97</v>
      </c>
      <c r="B96" s="48" t="s">
        <v>58</v>
      </c>
      <c r="C96" s="48" t="s">
        <v>5</v>
      </c>
      <c r="D96" s="48" t="s">
        <v>47</v>
      </c>
      <c r="E96" s="48" t="s">
        <v>17</v>
      </c>
      <c r="F96" s="49"/>
      <c r="G96" s="49">
        <v>0</v>
      </c>
      <c r="H96" s="49">
        <v>0</v>
      </c>
      <c r="I96" s="49">
        <v>12</v>
      </c>
      <c r="J96" s="49"/>
      <c r="K96" s="49">
        <v>0</v>
      </c>
      <c r="L96" s="49">
        <v>0</v>
      </c>
      <c r="M96" s="49">
        <v>0</v>
      </c>
      <c r="N96" s="49"/>
      <c r="O96" s="49">
        <v>0</v>
      </c>
      <c r="P96" s="49">
        <v>0</v>
      </c>
      <c r="Q96" s="49">
        <v>6</v>
      </c>
      <c r="R96" s="49"/>
      <c r="S96" s="49">
        <v>0</v>
      </c>
      <c r="T96" s="49">
        <v>0</v>
      </c>
      <c r="U96" s="49">
        <v>0</v>
      </c>
      <c r="V96" s="49"/>
      <c r="W96" s="51">
        <v>0</v>
      </c>
      <c r="X96" s="101">
        <v>0</v>
      </c>
      <c r="Y96" s="101">
        <v>0</v>
      </c>
      <c r="Z96" s="49">
        <f t="shared" si="3"/>
        <v>18</v>
      </c>
      <c r="AA96" s="136">
        <v>18</v>
      </c>
    </row>
    <row r="97" spans="1:58" x14ac:dyDescent="0.2">
      <c r="A97" s="50" t="s">
        <v>53</v>
      </c>
      <c r="B97" s="50" t="s">
        <v>496</v>
      </c>
      <c r="C97" s="50" t="s">
        <v>5</v>
      </c>
      <c r="D97" s="50" t="s">
        <v>47</v>
      </c>
      <c r="E97" s="50" t="s">
        <v>17</v>
      </c>
      <c r="F97" s="51"/>
      <c r="G97" s="51">
        <v>0</v>
      </c>
      <c r="H97" s="103">
        <v>0</v>
      </c>
      <c r="I97" s="103">
        <v>0</v>
      </c>
      <c r="J97" s="51"/>
      <c r="K97" s="51">
        <v>0</v>
      </c>
      <c r="L97" s="51">
        <v>0</v>
      </c>
      <c r="M97" s="51">
        <v>0</v>
      </c>
      <c r="N97" s="51"/>
      <c r="O97" s="51">
        <v>0</v>
      </c>
      <c r="P97" s="51">
        <v>0</v>
      </c>
      <c r="Q97" s="51">
        <v>0</v>
      </c>
      <c r="R97" s="51"/>
      <c r="S97" s="51">
        <v>0</v>
      </c>
      <c r="T97" s="51">
        <v>0</v>
      </c>
      <c r="U97" s="51">
        <v>0</v>
      </c>
      <c r="V97" s="51"/>
      <c r="W97" s="51">
        <v>1</v>
      </c>
      <c r="X97" s="51">
        <v>10</v>
      </c>
      <c r="Y97" s="51">
        <v>4</v>
      </c>
      <c r="Z97" s="51">
        <f t="shared" si="3"/>
        <v>15</v>
      </c>
      <c r="AA97" s="137">
        <v>19</v>
      </c>
    </row>
    <row r="98" spans="1:58" x14ac:dyDescent="0.2">
      <c r="A98" s="48" t="s">
        <v>497</v>
      </c>
      <c r="B98" s="48" t="s">
        <v>498</v>
      </c>
      <c r="C98" s="48"/>
      <c r="D98" s="48" t="s">
        <v>23</v>
      </c>
      <c r="E98" s="48" t="s">
        <v>17</v>
      </c>
      <c r="F98" s="49"/>
      <c r="G98" s="49">
        <v>0</v>
      </c>
      <c r="H98" s="101">
        <v>0</v>
      </c>
      <c r="I98" s="101">
        <v>0</v>
      </c>
      <c r="J98" s="49"/>
      <c r="K98" s="49">
        <v>0</v>
      </c>
      <c r="L98" s="49">
        <v>0</v>
      </c>
      <c r="M98" s="49">
        <v>0</v>
      </c>
      <c r="N98" s="49"/>
      <c r="O98" s="49">
        <v>0</v>
      </c>
      <c r="P98" s="49">
        <v>0</v>
      </c>
      <c r="Q98" s="49">
        <v>0</v>
      </c>
      <c r="R98" s="49"/>
      <c r="S98" s="49">
        <v>0</v>
      </c>
      <c r="T98" s="49">
        <v>0</v>
      </c>
      <c r="U98" s="49">
        <v>0</v>
      </c>
      <c r="V98" s="49"/>
      <c r="W98" s="51">
        <v>0</v>
      </c>
      <c r="X98" s="49">
        <v>7</v>
      </c>
      <c r="Y98" s="49">
        <v>8</v>
      </c>
      <c r="Z98" s="49">
        <f t="shared" si="3"/>
        <v>15</v>
      </c>
      <c r="AA98" s="136">
        <v>20</v>
      </c>
      <c r="AB98" s="12"/>
      <c r="AC98" s="12"/>
      <c r="AD98" s="12"/>
      <c r="AE98" s="12"/>
    </row>
    <row r="99" spans="1:58" s="43" customFormat="1" x14ac:dyDescent="0.2">
      <c r="A99" s="48" t="s">
        <v>400</v>
      </c>
      <c r="B99" s="48" t="s">
        <v>401</v>
      </c>
      <c r="C99" s="48" t="s">
        <v>7</v>
      </c>
      <c r="D99" s="48"/>
      <c r="E99" s="48" t="s">
        <v>17</v>
      </c>
      <c r="F99" s="49"/>
      <c r="G99" s="49">
        <v>0</v>
      </c>
      <c r="H99" s="101">
        <v>0</v>
      </c>
      <c r="I99" s="101">
        <v>0</v>
      </c>
      <c r="J99" s="49"/>
      <c r="K99" s="49">
        <v>0</v>
      </c>
      <c r="L99" s="49">
        <v>0</v>
      </c>
      <c r="M99" s="49">
        <v>0</v>
      </c>
      <c r="N99" s="49"/>
      <c r="O99" s="49">
        <v>0</v>
      </c>
      <c r="P99" s="49">
        <v>0</v>
      </c>
      <c r="Q99" s="49">
        <v>0</v>
      </c>
      <c r="R99" s="49">
        <v>1</v>
      </c>
      <c r="S99" s="49">
        <v>6</v>
      </c>
      <c r="T99" s="49">
        <v>8</v>
      </c>
      <c r="U99" s="49">
        <v>0</v>
      </c>
      <c r="V99" s="49"/>
      <c r="W99" s="51">
        <v>0</v>
      </c>
      <c r="X99" s="49">
        <v>0</v>
      </c>
      <c r="Y99" s="49">
        <v>0</v>
      </c>
      <c r="Z99" s="49">
        <f t="shared" si="3"/>
        <v>15</v>
      </c>
      <c r="AA99" s="137">
        <v>21</v>
      </c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:58" s="43" customFormat="1" x14ac:dyDescent="0.2">
      <c r="A100" s="48" t="s">
        <v>460</v>
      </c>
      <c r="B100" s="48" t="s">
        <v>461</v>
      </c>
      <c r="C100" s="48"/>
      <c r="D100" s="48"/>
      <c r="E100" s="48" t="s">
        <v>17</v>
      </c>
      <c r="F100" s="49"/>
      <c r="G100" s="49">
        <v>0</v>
      </c>
      <c r="H100" s="101">
        <v>0</v>
      </c>
      <c r="I100" s="101">
        <v>0</v>
      </c>
      <c r="J100" s="49"/>
      <c r="K100" s="49">
        <v>0</v>
      </c>
      <c r="L100" s="49">
        <v>0</v>
      </c>
      <c r="M100" s="49">
        <v>0</v>
      </c>
      <c r="N100" s="49"/>
      <c r="O100" s="49">
        <v>0</v>
      </c>
      <c r="P100" s="49">
        <v>0</v>
      </c>
      <c r="Q100" s="49">
        <v>0</v>
      </c>
      <c r="R100" s="49"/>
      <c r="S100" s="49">
        <v>0</v>
      </c>
      <c r="T100" s="49">
        <v>6</v>
      </c>
      <c r="U100" s="49">
        <v>8</v>
      </c>
      <c r="V100" s="49"/>
      <c r="W100" s="49">
        <v>0</v>
      </c>
      <c r="X100" s="49">
        <v>0</v>
      </c>
      <c r="Y100" s="49">
        <v>0</v>
      </c>
      <c r="Z100" s="49">
        <f t="shared" si="3"/>
        <v>14</v>
      </c>
      <c r="AA100" s="136">
        <v>22</v>
      </c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x14ac:dyDescent="0.2">
      <c r="A101" s="48" t="s">
        <v>85</v>
      </c>
      <c r="B101" s="48" t="s">
        <v>69</v>
      </c>
      <c r="C101" s="48" t="s">
        <v>5</v>
      </c>
      <c r="D101" s="48" t="s">
        <v>27</v>
      </c>
      <c r="E101" s="48" t="s">
        <v>17</v>
      </c>
      <c r="F101" s="49"/>
      <c r="G101" s="49">
        <v>0</v>
      </c>
      <c r="H101" s="101">
        <v>0</v>
      </c>
      <c r="I101" s="101">
        <v>0</v>
      </c>
      <c r="J101" s="49"/>
      <c r="K101" s="49">
        <v>0</v>
      </c>
      <c r="L101" s="49">
        <v>0</v>
      </c>
      <c r="M101" s="49">
        <v>0</v>
      </c>
      <c r="N101" s="49"/>
      <c r="O101" s="49">
        <v>0</v>
      </c>
      <c r="P101" s="49">
        <v>0</v>
      </c>
      <c r="Q101" s="49">
        <v>0</v>
      </c>
      <c r="R101" s="49"/>
      <c r="S101" s="49">
        <v>0</v>
      </c>
      <c r="T101" s="49">
        <v>0</v>
      </c>
      <c r="U101" s="49">
        <v>0</v>
      </c>
      <c r="V101" s="49"/>
      <c r="W101" s="49">
        <v>0</v>
      </c>
      <c r="X101" s="49">
        <v>3</v>
      </c>
      <c r="Y101" s="49">
        <v>10</v>
      </c>
      <c r="Z101" s="49">
        <f t="shared" si="3"/>
        <v>13</v>
      </c>
      <c r="AA101" s="137">
        <v>23</v>
      </c>
    </row>
    <row r="102" spans="1:58" s="43" customFormat="1" x14ac:dyDescent="0.2">
      <c r="A102" s="52" t="s">
        <v>90</v>
      </c>
      <c r="B102" s="52" t="s">
        <v>91</v>
      </c>
      <c r="C102" s="52" t="s">
        <v>5</v>
      </c>
      <c r="D102" s="52" t="s">
        <v>27</v>
      </c>
      <c r="E102" s="52" t="s">
        <v>17</v>
      </c>
      <c r="F102" s="53"/>
      <c r="G102" s="53">
        <v>0</v>
      </c>
      <c r="H102" s="101">
        <v>0</v>
      </c>
      <c r="I102" s="101">
        <v>0</v>
      </c>
      <c r="J102" s="53"/>
      <c r="K102" s="53">
        <v>0</v>
      </c>
      <c r="L102" s="53">
        <v>0</v>
      </c>
      <c r="M102" s="53">
        <v>2</v>
      </c>
      <c r="N102" s="53"/>
      <c r="O102" s="53">
        <v>0</v>
      </c>
      <c r="P102" s="53">
        <v>1</v>
      </c>
      <c r="Q102" s="53">
        <v>0</v>
      </c>
      <c r="R102" s="53"/>
      <c r="S102" s="53">
        <v>0</v>
      </c>
      <c r="T102" s="53">
        <v>0</v>
      </c>
      <c r="U102" s="53">
        <v>2</v>
      </c>
      <c r="V102" s="53"/>
      <c r="W102" s="53">
        <v>0</v>
      </c>
      <c r="X102" s="49">
        <v>0</v>
      </c>
      <c r="Y102" s="49">
        <v>0</v>
      </c>
      <c r="Z102" s="53">
        <f t="shared" si="3"/>
        <v>5</v>
      </c>
      <c r="AA102" s="136">
        <v>24</v>
      </c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s="43" customFormat="1" x14ac:dyDescent="0.2">
      <c r="A103" s="61" t="s">
        <v>70</v>
      </c>
      <c r="B103" s="48" t="s">
        <v>88</v>
      </c>
      <c r="C103" s="48" t="s">
        <v>5</v>
      </c>
      <c r="D103" s="48" t="s">
        <v>100</v>
      </c>
      <c r="E103" s="48" t="s">
        <v>17</v>
      </c>
      <c r="F103" s="49"/>
      <c r="G103" s="49">
        <v>0</v>
      </c>
      <c r="H103" s="101">
        <v>0</v>
      </c>
      <c r="I103" s="101">
        <v>0</v>
      </c>
      <c r="J103" s="49"/>
      <c r="K103" s="49">
        <v>0</v>
      </c>
      <c r="L103" s="49">
        <v>0</v>
      </c>
      <c r="M103" s="49">
        <v>4</v>
      </c>
      <c r="N103" s="49"/>
      <c r="O103" s="49">
        <v>0</v>
      </c>
      <c r="P103" s="49">
        <v>0</v>
      </c>
      <c r="Q103" s="49">
        <v>0</v>
      </c>
      <c r="R103" s="49"/>
      <c r="S103" s="49">
        <v>0</v>
      </c>
      <c r="T103" s="49">
        <v>0</v>
      </c>
      <c r="U103" s="49">
        <v>0</v>
      </c>
      <c r="V103" s="49"/>
      <c r="W103" s="49">
        <v>0</v>
      </c>
      <c r="X103" s="49">
        <v>0</v>
      </c>
      <c r="Y103" s="49">
        <v>0</v>
      </c>
      <c r="Z103" s="49">
        <f t="shared" si="3"/>
        <v>4</v>
      </c>
      <c r="AA103" s="137">
        <v>25</v>
      </c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x14ac:dyDescent="0.2">
      <c r="A104" s="48" t="s">
        <v>182</v>
      </c>
      <c r="B104" s="48" t="s">
        <v>91</v>
      </c>
      <c r="C104" s="48" t="s">
        <v>5</v>
      </c>
      <c r="D104" s="48" t="s">
        <v>26</v>
      </c>
      <c r="E104" s="48" t="s">
        <v>17</v>
      </c>
      <c r="F104" s="49"/>
      <c r="G104" s="49">
        <v>0</v>
      </c>
      <c r="H104" s="101">
        <v>0</v>
      </c>
      <c r="I104" s="101">
        <v>0</v>
      </c>
      <c r="J104" s="49"/>
      <c r="K104" s="49">
        <v>0</v>
      </c>
      <c r="L104" s="49">
        <v>0</v>
      </c>
      <c r="M104" s="49">
        <v>0</v>
      </c>
      <c r="N104" s="49"/>
      <c r="O104" s="49">
        <v>0</v>
      </c>
      <c r="P104" s="49">
        <v>0</v>
      </c>
      <c r="Q104" s="49">
        <v>0</v>
      </c>
      <c r="R104" s="49"/>
      <c r="S104" s="49">
        <v>0</v>
      </c>
      <c r="T104" s="49">
        <v>0</v>
      </c>
      <c r="U104" s="49">
        <v>0</v>
      </c>
      <c r="V104" s="49"/>
      <c r="W104" s="49">
        <v>0</v>
      </c>
      <c r="X104" s="49"/>
      <c r="Y104" s="49">
        <v>2</v>
      </c>
      <c r="Z104" s="49">
        <f t="shared" si="3"/>
        <v>2</v>
      </c>
      <c r="AA104" s="136">
        <v>26</v>
      </c>
    </row>
    <row r="105" spans="1:58" x14ac:dyDescent="0.2">
      <c r="A105" s="61" t="s">
        <v>349</v>
      </c>
      <c r="B105" s="48" t="s">
        <v>350</v>
      </c>
      <c r="C105" s="48" t="s">
        <v>5</v>
      </c>
      <c r="D105" s="48" t="s">
        <v>26</v>
      </c>
      <c r="E105" s="48" t="s">
        <v>17</v>
      </c>
      <c r="F105" s="49"/>
      <c r="G105" s="49">
        <v>0</v>
      </c>
      <c r="H105" s="101">
        <v>0</v>
      </c>
      <c r="I105" s="101">
        <v>0</v>
      </c>
      <c r="J105" s="49"/>
      <c r="K105" s="49">
        <v>0</v>
      </c>
      <c r="L105" s="49">
        <v>0</v>
      </c>
      <c r="M105" s="49">
        <v>0</v>
      </c>
      <c r="N105" s="49"/>
      <c r="O105" s="49">
        <v>0</v>
      </c>
      <c r="P105" s="49">
        <v>0</v>
      </c>
      <c r="Q105" s="49">
        <v>0</v>
      </c>
      <c r="R105" s="49"/>
      <c r="S105" s="49">
        <v>0</v>
      </c>
      <c r="T105" s="49">
        <v>0</v>
      </c>
      <c r="U105" s="49">
        <v>0</v>
      </c>
      <c r="V105" s="49"/>
      <c r="W105" s="49">
        <v>0</v>
      </c>
      <c r="X105" s="49">
        <v>0</v>
      </c>
      <c r="Y105" s="49">
        <v>0</v>
      </c>
      <c r="Z105" s="49">
        <f t="shared" si="3"/>
        <v>0</v>
      </c>
      <c r="AA105" s="137">
        <v>27</v>
      </c>
    </row>
    <row r="106" spans="1:58" s="43" customFormat="1" x14ac:dyDescent="0.2">
      <c r="A106" s="50" t="s">
        <v>351</v>
      </c>
      <c r="B106" s="50" t="s">
        <v>352</v>
      </c>
      <c r="C106" s="50"/>
      <c r="D106" s="50" t="s">
        <v>327</v>
      </c>
      <c r="E106" s="50" t="s">
        <v>17</v>
      </c>
      <c r="F106" s="51"/>
      <c r="G106" s="51">
        <v>0</v>
      </c>
      <c r="H106" s="103">
        <v>0</v>
      </c>
      <c r="I106" s="103">
        <v>0</v>
      </c>
      <c r="J106" s="51"/>
      <c r="K106" s="51">
        <v>0</v>
      </c>
      <c r="L106" s="51">
        <v>0</v>
      </c>
      <c r="M106" s="51">
        <v>0</v>
      </c>
      <c r="N106" s="51"/>
      <c r="O106" s="51">
        <v>0</v>
      </c>
      <c r="P106" s="51">
        <v>0</v>
      </c>
      <c r="Q106" s="51">
        <v>0</v>
      </c>
      <c r="R106" s="51"/>
      <c r="S106" s="51">
        <v>0</v>
      </c>
      <c r="T106" s="51">
        <v>0</v>
      </c>
      <c r="U106" s="51">
        <v>0</v>
      </c>
      <c r="V106" s="51"/>
      <c r="W106" s="49">
        <v>0</v>
      </c>
      <c r="X106" s="49">
        <v>0</v>
      </c>
      <c r="Y106" s="49">
        <v>0</v>
      </c>
      <c r="Z106" s="51">
        <f t="shared" si="3"/>
        <v>0</v>
      </c>
      <c r="AA106" s="136">
        <v>28</v>
      </c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x14ac:dyDescent="0.2">
      <c r="A107" s="50" t="s">
        <v>499</v>
      </c>
      <c r="B107" s="50" t="s">
        <v>500</v>
      </c>
      <c r="C107" s="50"/>
      <c r="D107" s="50" t="s">
        <v>501</v>
      </c>
      <c r="E107" s="50" t="s">
        <v>17</v>
      </c>
      <c r="F107" s="51"/>
      <c r="G107" s="51">
        <v>0</v>
      </c>
      <c r="H107" s="103">
        <v>0</v>
      </c>
      <c r="I107" s="103">
        <v>0</v>
      </c>
      <c r="J107" s="51"/>
      <c r="K107" s="51">
        <v>0</v>
      </c>
      <c r="L107" s="51">
        <v>0</v>
      </c>
      <c r="M107" s="51">
        <v>0</v>
      </c>
      <c r="N107" s="51"/>
      <c r="O107" s="51">
        <v>0</v>
      </c>
      <c r="P107" s="51">
        <v>0</v>
      </c>
      <c r="Q107" s="51">
        <v>0</v>
      </c>
      <c r="R107" s="51"/>
      <c r="S107" s="51">
        <v>0</v>
      </c>
      <c r="T107" s="51">
        <v>0</v>
      </c>
      <c r="U107" s="51">
        <v>0</v>
      </c>
      <c r="V107" s="51"/>
      <c r="W107" s="49">
        <v>0</v>
      </c>
      <c r="X107" s="49">
        <v>0</v>
      </c>
      <c r="Y107" s="49">
        <v>0</v>
      </c>
      <c r="Z107" s="51">
        <f t="shared" si="3"/>
        <v>0</v>
      </c>
      <c r="AA107" s="137">
        <v>29</v>
      </c>
    </row>
    <row r="108" spans="1:58" x14ac:dyDescent="0.2">
      <c r="A108" s="48" t="s">
        <v>353</v>
      </c>
      <c r="B108" s="48" t="s">
        <v>354</v>
      </c>
      <c r="C108" s="48"/>
      <c r="D108" s="48" t="s">
        <v>94</v>
      </c>
      <c r="E108" s="48" t="s">
        <v>17</v>
      </c>
      <c r="F108" s="49"/>
      <c r="G108" s="49">
        <v>0</v>
      </c>
      <c r="H108" s="101">
        <v>0</v>
      </c>
      <c r="I108" s="101">
        <v>0</v>
      </c>
      <c r="J108" s="49"/>
      <c r="K108" s="49">
        <v>0</v>
      </c>
      <c r="L108" s="49">
        <v>0</v>
      </c>
      <c r="M108" s="49">
        <v>0</v>
      </c>
      <c r="N108" s="49"/>
      <c r="O108" s="49">
        <v>0</v>
      </c>
      <c r="P108" s="49">
        <v>0</v>
      </c>
      <c r="Q108" s="49">
        <v>0</v>
      </c>
      <c r="R108" s="49"/>
      <c r="S108" s="49">
        <v>0</v>
      </c>
      <c r="T108" s="49">
        <v>0</v>
      </c>
      <c r="U108" s="49">
        <v>0</v>
      </c>
      <c r="V108" s="49"/>
      <c r="W108" s="49">
        <v>0</v>
      </c>
      <c r="X108" s="49">
        <v>0</v>
      </c>
      <c r="Y108" s="49">
        <v>0</v>
      </c>
      <c r="Z108" s="49">
        <f t="shared" si="3"/>
        <v>0</v>
      </c>
      <c r="AA108" s="136">
        <v>30</v>
      </c>
    </row>
    <row r="109" spans="1:58" s="43" customFormat="1" x14ac:dyDescent="0.2">
      <c r="A109" s="50" t="s">
        <v>502</v>
      </c>
      <c r="B109" s="50" t="s">
        <v>503</v>
      </c>
      <c r="C109" s="50" t="s">
        <v>5</v>
      </c>
      <c r="D109" s="50" t="s">
        <v>27</v>
      </c>
      <c r="E109" s="48" t="s">
        <v>17</v>
      </c>
      <c r="F109" s="49"/>
      <c r="G109" s="49">
        <v>0</v>
      </c>
      <c r="H109" s="101">
        <v>0</v>
      </c>
      <c r="I109" s="101">
        <v>0</v>
      </c>
      <c r="J109" s="49"/>
      <c r="K109" s="49">
        <v>0</v>
      </c>
      <c r="L109" s="49">
        <v>0</v>
      </c>
      <c r="M109" s="49">
        <v>0</v>
      </c>
      <c r="N109" s="49"/>
      <c r="O109" s="49">
        <v>0</v>
      </c>
      <c r="P109" s="49">
        <v>0</v>
      </c>
      <c r="Q109" s="49">
        <v>0</v>
      </c>
      <c r="R109" s="49"/>
      <c r="S109" s="49">
        <v>0</v>
      </c>
      <c r="T109" s="49">
        <v>0</v>
      </c>
      <c r="U109" s="49">
        <v>0</v>
      </c>
      <c r="V109" s="49"/>
      <c r="W109" s="49">
        <v>0</v>
      </c>
      <c r="X109" s="49">
        <v>0</v>
      </c>
      <c r="Y109" s="49">
        <v>0</v>
      </c>
      <c r="Z109" s="49">
        <f t="shared" si="3"/>
        <v>0</v>
      </c>
      <c r="AA109" s="137">
        <v>31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s="43" customFormat="1" x14ac:dyDescent="0.2">
      <c r="A110" s="50" t="s">
        <v>355</v>
      </c>
      <c r="B110" s="50" t="s">
        <v>356</v>
      </c>
      <c r="C110" s="50"/>
      <c r="D110" s="50" t="s">
        <v>23</v>
      </c>
      <c r="E110" s="50" t="s">
        <v>17</v>
      </c>
      <c r="F110" s="51"/>
      <c r="G110" s="51">
        <v>0</v>
      </c>
      <c r="H110" s="103">
        <v>0</v>
      </c>
      <c r="I110" s="103">
        <v>0</v>
      </c>
      <c r="J110" s="51"/>
      <c r="K110" s="51">
        <v>0</v>
      </c>
      <c r="L110" s="51">
        <v>0</v>
      </c>
      <c r="M110" s="51">
        <v>0</v>
      </c>
      <c r="N110" s="51"/>
      <c r="O110" s="51">
        <v>0</v>
      </c>
      <c r="P110" s="51">
        <v>0</v>
      </c>
      <c r="Q110" s="51">
        <v>0</v>
      </c>
      <c r="R110" s="51"/>
      <c r="S110" s="51">
        <v>0</v>
      </c>
      <c r="T110" s="51">
        <v>0</v>
      </c>
      <c r="U110" s="51">
        <v>0</v>
      </c>
      <c r="V110" s="51"/>
      <c r="W110" s="49">
        <v>0</v>
      </c>
      <c r="X110" s="49">
        <v>0</v>
      </c>
      <c r="Y110" s="49">
        <v>0</v>
      </c>
      <c r="Z110" s="51">
        <f t="shared" si="3"/>
        <v>0</v>
      </c>
      <c r="AA110" s="136">
        <v>32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s="43" customFormat="1" x14ac:dyDescent="0.2">
      <c r="A111" s="48" t="s">
        <v>357</v>
      </c>
      <c r="B111" s="48" t="s">
        <v>358</v>
      </c>
      <c r="C111" s="48"/>
      <c r="D111" s="48" t="s">
        <v>317</v>
      </c>
      <c r="E111" s="48" t="s">
        <v>17</v>
      </c>
      <c r="F111" s="49"/>
      <c r="G111" s="49">
        <v>0</v>
      </c>
      <c r="H111" s="101">
        <v>0</v>
      </c>
      <c r="I111" s="101">
        <v>0</v>
      </c>
      <c r="J111" s="49"/>
      <c r="K111" s="49">
        <v>0</v>
      </c>
      <c r="L111" s="49">
        <v>0</v>
      </c>
      <c r="M111" s="49">
        <v>0</v>
      </c>
      <c r="N111" s="49"/>
      <c r="O111" s="49">
        <v>0</v>
      </c>
      <c r="P111" s="49">
        <v>0</v>
      </c>
      <c r="Q111" s="49">
        <v>0</v>
      </c>
      <c r="R111" s="49"/>
      <c r="S111" s="49">
        <v>0</v>
      </c>
      <c r="T111" s="49">
        <v>0</v>
      </c>
      <c r="U111" s="49">
        <v>0</v>
      </c>
      <c r="V111" s="49"/>
      <c r="W111" s="49">
        <v>0</v>
      </c>
      <c r="X111" s="49">
        <v>0</v>
      </c>
      <c r="Y111" s="49">
        <v>0</v>
      </c>
      <c r="Z111" s="49">
        <f t="shared" si="3"/>
        <v>0</v>
      </c>
      <c r="AA111" s="137">
        <v>33</v>
      </c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x14ac:dyDescent="0.2">
      <c r="A112" s="50" t="s">
        <v>360</v>
      </c>
      <c r="B112" s="50" t="s">
        <v>359</v>
      </c>
      <c r="C112" s="50"/>
      <c r="D112" s="50" t="s">
        <v>361</v>
      </c>
      <c r="E112" s="50" t="s">
        <v>17</v>
      </c>
      <c r="F112" s="51"/>
      <c r="G112" s="51">
        <v>0</v>
      </c>
      <c r="H112" s="103">
        <v>0</v>
      </c>
      <c r="I112" s="103">
        <v>0</v>
      </c>
      <c r="J112" s="51"/>
      <c r="K112" s="51">
        <v>0</v>
      </c>
      <c r="L112" s="51">
        <v>0</v>
      </c>
      <c r="M112" s="51">
        <v>0</v>
      </c>
      <c r="N112" s="51"/>
      <c r="O112" s="51">
        <v>0</v>
      </c>
      <c r="P112" s="51">
        <v>0</v>
      </c>
      <c r="Q112" s="51">
        <v>0</v>
      </c>
      <c r="R112" s="51"/>
      <c r="S112" s="51">
        <v>0</v>
      </c>
      <c r="T112" s="51">
        <v>0</v>
      </c>
      <c r="U112" s="51">
        <v>0</v>
      </c>
      <c r="V112" s="51"/>
      <c r="W112" s="49">
        <v>0</v>
      </c>
      <c r="X112" s="51">
        <v>0</v>
      </c>
      <c r="Y112" s="51">
        <v>0</v>
      </c>
      <c r="Z112" s="51">
        <f t="shared" si="3"/>
        <v>0</v>
      </c>
      <c r="AA112" s="136">
        <v>34</v>
      </c>
    </row>
    <row r="113" spans="1:58" ht="16" x14ac:dyDescent="0.2">
      <c r="A113" s="86" t="s">
        <v>0</v>
      </c>
      <c r="B113" s="35" t="s">
        <v>1</v>
      </c>
      <c r="C113" s="35" t="s">
        <v>2</v>
      </c>
      <c r="D113" s="35" t="s">
        <v>3</v>
      </c>
      <c r="E113" s="35" t="s">
        <v>4</v>
      </c>
      <c r="F113" s="34" t="s">
        <v>152</v>
      </c>
      <c r="G113" s="34" t="s">
        <v>153</v>
      </c>
      <c r="H113" s="33" t="s">
        <v>9</v>
      </c>
      <c r="I113" s="33" t="s">
        <v>10</v>
      </c>
      <c r="J113" s="34" t="s">
        <v>15</v>
      </c>
      <c r="K113" s="33" t="s">
        <v>410</v>
      </c>
      <c r="L113" s="33" t="s">
        <v>411</v>
      </c>
      <c r="M113" s="33" t="s">
        <v>412</v>
      </c>
      <c r="N113" s="33" t="s">
        <v>413</v>
      </c>
      <c r="O113" s="33" t="s">
        <v>414</v>
      </c>
      <c r="P113" s="33" t="s">
        <v>415</v>
      </c>
      <c r="Q113" s="33" t="s">
        <v>416</v>
      </c>
      <c r="R113" s="33" t="s">
        <v>417</v>
      </c>
      <c r="S113" s="33" t="s">
        <v>418</v>
      </c>
      <c r="T113" s="33" t="s">
        <v>419</v>
      </c>
      <c r="U113" s="33" t="s">
        <v>420</v>
      </c>
      <c r="V113" s="33" t="s">
        <v>421</v>
      </c>
      <c r="W113" s="33" t="s">
        <v>422</v>
      </c>
      <c r="X113" s="33" t="s">
        <v>423</v>
      </c>
      <c r="Y113" s="33" t="s">
        <v>424</v>
      </c>
      <c r="Z113" s="33" t="s">
        <v>11</v>
      </c>
      <c r="AA113" s="1" t="s">
        <v>12</v>
      </c>
    </row>
    <row r="114" spans="1:58" s="43" customFormat="1" x14ac:dyDescent="0.2">
      <c r="A114" s="83" t="s">
        <v>31</v>
      </c>
      <c r="B114" s="83" t="s">
        <v>32</v>
      </c>
      <c r="C114" s="83" t="s">
        <v>5</v>
      </c>
      <c r="D114" s="83" t="s">
        <v>26</v>
      </c>
      <c r="E114" s="83" t="s">
        <v>18</v>
      </c>
      <c r="F114" s="84"/>
      <c r="G114" s="84">
        <v>1</v>
      </c>
      <c r="H114" s="100">
        <v>7</v>
      </c>
      <c r="I114" s="100">
        <v>0</v>
      </c>
      <c r="J114" s="84"/>
      <c r="K114" s="84">
        <v>4</v>
      </c>
      <c r="L114" s="84">
        <v>12</v>
      </c>
      <c r="M114" s="84">
        <v>24</v>
      </c>
      <c r="N114" s="84">
        <v>1</v>
      </c>
      <c r="O114" s="84">
        <v>6</v>
      </c>
      <c r="P114" s="84">
        <v>15</v>
      </c>
      <c r="Q114" s="84">
        <v>30</v>
      </c>
      <c r="R114" s="84">
        <v>1</v>
      </c>
      <c r="S114" s="84">
        <v>0</v>
      </c>
      <c r="T114" s="84">
        <v>15</v>
      </c>
      <c r="U114" s="84">
        <v>30</v>
      </c>
      <c r="V114" s="84"/>
      <c r="W114" s="84">
        <v>6</v>
      </c>
      <c r="X114" s="84">
        <v>10</v>
      </c>
      <c r="Y114" s="84">
        <v>30</v>
      </c>
      <c r="Z114" s="84">
        <v>185</v>
      </c>
      <c r="AA114" s="136">
        <v>1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s="43" customFormat="1" x14ac:dyDescent="0.2">
      <c r="A115" s="50" t="s">
        <v>33</v>
      </c>
      <c r="B115" s="50" t="s">
        <v>34</v>
      </c>
      <c r="C115" s="50" t="s">
        <v>5</v>
      </c>
      <c r="D115" s="50" t="s">
        <v>26</v>
      </c>
      <c r="E115" s="50" t="s">
        <v>18</v>
      </c>
      <c r="F115" s="51"/>
      <c r="G115" s="51">
        <v>6</v>
      </c>
      <c r="H115" s="51">
        <v>15</v>
      </c>
      <c r="I115" s="51">
        <v>30</v>
      </c>
      <c r="J115" s="51">
        <v>1</v>
      </c>
      <c r="K115" s="51">
        <v>6</v>
      </c>
      <c r="L115" s="51">
        <v>15</v>
      </c>
      <c r="M115" s="51">
        <v>30</v>
      </c>
      <c r="N115" s="51"/>
      <c r="O115" s="51">
        <v>5</v>
      </c>
      <c r="P115" s="51">
        <v>12</v>
      </c>
      <c r="Q115" s="51">
        <v>20</v>
      </c>
      <c r="R115" s="51"/>
      <c r="S115" s="51">
        <v>5</v>
      </c>
      <c r="T115" s="103">
        <v>8</v>
      </c>
      <c r="U115" s="103">
        <v>0</v>
      </c>
      <c r="V115" s="51">
        <v>1</v>
      </c>
      <c r="W115" s="51">
        <v>4</v>
      </c>
      <c r="X115" s="51">
        <v>8</v>
      </c>
      <c r="Y115" s="51">
        <v>20</v>
      </c>
      <c r="Z115" s="51">
        <v>178</v>
      </c>
      <c r="AA115" s="136">
        <v>2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x14ac:dyDescent="0.2">
      <c r="A116" s="52" t="s">
        <v>56</v>
      </c>
      <c r="B116" s="52" t="s">
        <v>57</v>
      </c>
      <c r="C116" s="52" t="s">
        <v>5</v>
      </c>
      <c r="D116" s="52" t="s">
        <v>26</v>
      </c>
      <c r="E116" s="52" t="s">
        <v>18</v>
      </c>
      <c r="F116" s="53">
        <v>1</v>
      </c>
      <c r="G116" s="53">
        <v>5</v>
      </c>
      <c r="H116" s="53">
        <v>10</v>
      </c>
      <c r="I116" s="53">
        <v>24</v>
      </c>
      <c r="J116" s="53"/>
      <c r="K116" s="53">
        <v>2</v>
      </c>
      <c r="L116" s="53">
        <v>10</v>
      </c>
      <c r="M116" s="101">
        <v>10</v>
      </c>
      <c r="N116" s="53"/>
      <c r="O116" s="53">
        <v>4</v>
      </c>
      <c r="P116" s="53">
        <v>9</v>
      </c>
      <c r="Q116" s="53">
        <v>18</v>
      </c>
      <c r="R116" s="53"/>
      <c r="S116" s="53">
        <v>6</v>
      </c>
      <c r="T116" s="101">
        <v>4</v>
      </c>
      <c r="U116" s="53">
        <v>24</v>
      </c>
      <c r="V116" s="53"/>
      <c r="W116" s="53">
        <v>5</v>
      </c>
      <c r="X116" s="53">
        <v>15</v>
      </c>
      <c r="Y116" s="53">
        <v>24</v>
      </c>
      <c r="Z116" s="53">
        <v>157</v>
      </c>
      <c r="AA116" s="137">
        <v>3</v>
      </c>
    </row>
    <row r="117" spans="1:58" ht="18" customHeight="1" x14ac:dyDescent="0.2">
      <c r="A117" s="48" t="s">
        <v>37</v>
      </c>
      <c r="B117" s="48" t="s">
        <v>38</v>
      </c>
      <c r="C117" s="48" t="s">
        <v>5</v>
      </c>
      <c r="D117" s="48" t="s">
        <v>102</v>
      </c>
      <c r="E117" s="48" t="s">
        <v>18</v>
      </c>
      <c r="F117" s="49"/>
      <c r="G117" s="49">
        <v>0</v>
      </c>
      <c r="H117" s="49">
        <v>9</v>
      </c>
      <c r="I117" s="49">
        <v>20</v>
      </c>
      <c r="J117" s="49"/>
      <c r="K117" s="49">
        <v>3</v>
      </c>
      <c r="L117" s="49">
        <v>8</v>
      </c>
      <c r="M117" s="49">
        <v>18</v>
      </c>
      <c r="N117" s="49"/>
      <c r="O117" s="49">
        <v>2</v>
      </c>
      <c r="P117" s="49">
        <v>7</v>
      </c>
      <c r="Q117" s="49">
        <v>14</v>
      </c>
      <c r="R117" s="49"/>
      <c r="S117" s="49">
        <v>3</v>
      </c>
      <c r="T117" s="49">
        <v>0</v>
      </c>
      <c r="U117" s="49">
        <v>16</v>
      </c>
      <c r="V117" s="49"/>
      <c r="W117" s="49">
        <v>2</v>
      </c>
      <c r="X117" s="101">
        <v>0</v>
      </c>
      <c r="Y117" s="101">
        <v>0</v>
      </c>
      <c r="Z117" s="49">
        <f>SUM(F117:Y117)</f>
        <v>102</v>
      </c>
      <c r="AA117" s="136">
        <v>4</v>
      </c>
    </row>
    <row r="118" spans="1:58" s="43" customFormat="1" x14ac:dyDescent="0.2">
      <c r="A118" s="52" t="s">
        <v>193</v>
      </c>
      <c r="B118" s="52" t="s">
        <v>194</v>
      </c>
      <c r="C118" s="52" t="s">
        <v>7</v>
      </c>
      <c r="D118" s="52" t="s">
        <v>23</v>
      </c>
      <c r="E118" s="52" t="s">
        <v>18</v>
      </c>
      <c r="F118" s="53"/>
      <c r="G118" s="53">
        <v>0</v>
      </c>
      <c r="H118" s="101">
        <v>0</v>
      </c>
      <c r="I118" s="53">
        <v>14</v>
      </c>
      <c r="J118" s="53"/>
      <c r="K118" s="53">
        <v>0</v>
      </c>
      <c r="L118" s="53">
        <v>5</v>
      </c>
      <c r="M118" s="53">
        <v>14</v>
      </c>
      <c r="N118" s="53"/>
      <c r="O118" s="53">
        <v>1</v>
      </c>
      <c r="P118" s="53">
        <v>0</v>
      </c>
      <c r="Q118" s="53">
        <v>16</v>
      </c>
      <c r="R118" s="53"/>
      <c r="S118" s="53">
        <v>0</v>
      </c>
      <c r="T118" s="53">
        <v>5</v>
      </c>
      <c r="U118" s="101">
        <v>12</v>
      </c>
      <c r="V118" s="53"/>
      <c r="W118" s="53">
        <v>0</v>
      </c>
      <c r="X118" s="53">
        <v>9</v>
      </c>
      <c r="Y118" s="53">
        <v>12</v>
      </c>
      <c r="Z118" s="53">
        <v>76</v>
      </c>
      <c r="AA118" s="137">
        <v>5</v>
      </c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x14ac:dyDescent="0.2">
      <c r="A119" s="48" t="s">
        <v>141</v>
      </c>
      <c r="B119" s="48" t="s">
        <v>142</v>
      </c>
      <c r="C119" s="48" t="s">
        <v>5</v>
      </c>
      <c r="D119" s="48" t="s">
        <v>47</v>
      </c>
      <c r="E119" s="48" t="s">
        <v>18</v>
      </c>
      <c r="F119" s="49"/>
      <c r="G119" s="49">
        <v>0</v>
      </c>
      <c r="H119" s="49">
        <v>5</v>
      </c>
      <c r="I119" s="49">
        <v>10</v>
      </c>
      <c r="J119" s="49"/>
      <c r="K119" s="49">
        <v>0</v>
      </c>
      <c r="L119" s="49">
        <v>6</v>
      </c>
      <c r="M119" s="49">
        <v>12</v>
      </c>
      <c r="N119" s="49"/>
      <c r="O119" s="49">
        <v>0</v>
      </c>
      <c r="P119" s="49">
        <v>5</v>
      </c>
      <c r="Q119" s="49">
        <v>10</v>
      </c>
      <c r="R119" s="49"/>
      <c r="S119" s="49">
        <v>0</v>
      </c>
      <c r="T119" s="101">
        <v>0</v>
      </c>
      <c r="U119" s="101">
        <v>0</v>
      </c>
      <c r="V119" s="49"/>
      <c r="W119" s="49">
        <v>0</v>
      </c>
      <c r="X119" s="49">
        <v>12</v>
      </c>
      <c r="Y119" s="49">
        <v>10</v>
      </c>
      <c r="Z119" s="49">
        <f t="shared" ref="Z119:Z134" si="4">SUM(F119:Y119)</f>
        <v>70</v>
      </c>
      <c r="AA119" s="136">
        <v>6</v>
      </c>
    </row>
    <row r="120" spans="1:58" s="43" customFormat="1" x14ac:dyDescent="0.2">
      <c r="A120" s="48" t="s">
        <v>61</v>
      </c>
      <c r="B120" s="48" t="s">
        <v>62</v>
      </c>
      <c r="C120" s="48" t="s">
        <v>5</v>
      </c>
      <c r="D120" s="48" t="s">
        <v>133</v>
      </c>
      <c r="E120" s="48" t="s">
        <v>18</v>
      </c>
      <c r="F120" s="49"/>
      <c r="G120" s="49">
        <v>3</v>
      </c>
      <c r="H120" s="49">
        <v>6</v>
      </c>
      <c r="I120" s="49">
        <v>16</v>
      </c>
      <c r="J120" s="49"/>
      <c r="K120" s="49">
        <v>0</v>
      </c>
      <c r="L120" s="49">
        <v>0</v>
      </c>
      <c r="M120" s="49">
        <v>0</v>
      </c>
      <c r="N120" s="49"/>
      <c r="O120" s="49">
        <v>0</v>
      </c>
      <c r="P120" s="49">
        <v>0</v>
      </c>
      <c r="Q120" s="49">
        <v>12</v>
      </c>
      <c r="R120" s="49"/>
      <c r="S120" s="49">
        <v>0</v>
      </c>
      <c r="T120" s="101">
        <v>0</v>
      </c>
      <c r="U120" s="101">
        <v>0</v>
      </c>
      <c r="V120" s="49"/>
      <c r="W120" s="49">
        <v>1</v>
      </c>
      <c r="X120" s="49">
        <v>5</v>
      </c>
      <c r="Y120" s="49">
        <v>18</v>
      </c>
      <c r="Z120" s="49">
        <f t="shared" si="4"/>
        <v>61</v>
      </c>
      <c r="AA120" s="137">
        <v>7</v>
      </c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x14ac:dyDescent="0.2">
      <c r="A121" s="48" t="s">
        <v>39</v>
      </c>
      <c r="B121" s="48" t="s">
        <v>40</v>
      </c>
      <c r="C121" s="48" t="s">
        <v>5</v>
      </c>
      <c r="D121" s="48" t="s">
        <v>306</v>
      </c>
      <c r="E121" s="48" t="s">
        <v>18</v>
      </c>
      <c r="F121" s="49"/>
      <c r="G121" s="49">
        <v>4</v>
      </c>
      <c r="H121" s="49">
        <v>12</v>
      </c>
      <c r="I121" s="49">
        <v>12</v>
      </c>
      <c r="J121" s="49"/>
      <c r="K121" s="49">
        <v>0</v>
      </c>
      <c r="L121" s="49">
        <v>0</v>
      </c>
      <c r="M121" s="49">
        <v>0</v>
      </c>
      <c r="N121" s="49"/>
      <c r="O121" s="49">
        <v>0</v>
      </c>
      <c r="P121" s="49">
        <v>0</v>
      </c>
      <c r="Q121" s="49">
        <v>0</v>
      </c>
      <c r="R121" s="49"/>
      <c r="S121" s="49">
        <v>2</v>
      </c>
      <c r="T121" s="49">
        <v>10</v>
      </c>
      <c r="U121" s="49">
        <v>20</v>
      </c>
      <c r="V121" s="49"/>
      <c r="W121" s="49">
        <v>0</v>
      </c>
      <c r="X121" s="101">
        <v>0</v>
      </c>
      <c r="Y121" s="101">
        <v>0</v>
      </c>
      <c r="Z121" s="49">
        <f t="shared" si="4"/>
        <v>60</v>
      </c>
      <c r="AA121" s="136">
        <v>8</v>
      </c>
    </row>
    <row r="122" spans="1:58" s="43" customFormat="1" x14ac:dyDescent="0.2">
      <c r="A122" s="50" t="s">
        <v>41</v>
      </c>
      <c r="B122" s="50" t="s">
        <v>42</v>
      </c>
      <c r="C122" s="50" t="s">
        <v>7</v>
      </c>
      <c r="D122" s="50" t="s">
        <v>43</v>
      </c>
      <c r="E122" s="50" t="s">
        <v>18</v>
      </c>
      <c r="F122" s="51"/>
      <c r="G122" s="51">
        <v>0</v>
      </c>
      <c r="H122" s="51">
        <v>0</v>
      </c>
      <c r="I122" s="51">
        <v>0</v>
      </c>
      <c r="J122" s="51"/>
      <c r="K122" s="51">
        <v>5</v>
      </c>
      <c r="L122" s="51">
        <v>9</v>
      </c>
      <c r="M122" s="51">
        <v>20</v>
      </c>
      <c r="N122" s="51"/>
      <c r="O122" s="51">
        <v>0</v>
      </c>
      <c r="P122" s="51">
        <v>0</v>
      </c>
      <c r="Q122" s="51">
        <v>0</v>
      </c>
      <c r="R122" s="51"/>
      <c r="S122" s="51">
        <v>0</v>
      </c>
      <c r="T122" s="103">
        <v>0</v>
      </c>
      <c r="U122" s="103">
        <v>0</v>
      </c>
      <c r="V122" s="51"/>
      <c r="W122" s="51">
        <v>3</v>
      </c>
      <c r="X122" s="51">
        <v>7</v>
      </c>
      <c r="Y122" s="51">
        <v>16</v>
      </c>
      <c r="Z122" s="51">
        <f t="shared" si="4"/>
        <v>60</v>
      </c>
      <c r="AA122" s="137">
        <v>9</v>
      </c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x14ac:dyDescent="0.2">
      <c r="A123" s="82" t="s">
        <v>278</v>
      </c>
      <c r="B123" s="82" t="s">
        <v>34</v>
      </c>
      <c r="C123" s="82" t="s">
        <v>14</v>
      </c>
      <c r="D123" s="82" t="s">
        <v>173</v>
      </c>
      <c r="E123" s="52" t="s">
        <v>18</v>
      </c>
      <c r="F123" s="53"/>
      <c r="G123" s="53">
        <v>0</v>
      </c>
      <c r="H123" s="53">
        <v>0</v>
      </c>
      <c r="I123" s="53">
        <v>0</v>
      </c>
      <c r="J123" s="53"/>
      <c r="K123" s="53">
        <v>0</v>
      </c>
      <c r="L123" s="53">
        <v>0</v>
      </c>
      <c r="M123" s="53">
        <v>0</v>
      </c>
      <c r="N123" s="53"/>
      <c r="O123" s="53">
        <v>3</v>
      </c>
      <c r="P123" s="53">
        <v>10</v>
      </c>
      <c r="Q123" s="53">
        <v>24</v>
      </c>
      <c r="R123" s="53"/>
      <c r="S123" s="53">
        <v>1</v>
      </c>
      <c r="T123" s="53">
        <v>6</v>
      </c>
      <c r="U123" s="53">
        <v>10</v>
      </c>
      <c r="V123" s="53"/>
      <c r="W123" s="53">
        <v>0</v>
      </c>
      <c r="X123" s="101">
        <v>0</v>
      </c>
      <c r="Y123" s="101">
        <v>0</v>
      </c>
      <c r="Z123" s="53">
        <f t="shared" si="4"/>
        <v>54</v>
      </c>
      <c r="AA123" s="2">
        <v>10</v>
      </c>
    </row>
    <row r="124" spans="1:58" s="43" customFormat="1" x14ac:dyDescent="0.2">
      <c r="A124" s="50" t="s">
        <v>45</v>
      </c>
      <c r="B124" s="50" t="s">
        <v>46</v>
      </c>
      <c r="C124" s="50" t="s">
        <v>5</v>
      </c>
      <c r="D124" s="50" t="s">
        <v>27</v>
      </c>
      <c r="E124" s="50" t="s">
        <v>18</v>
      </c>
      <c r="F124" s="51"/>
      <c r="G124" s="51">
        <v>2</v>
      </c>
      <c r="H124" s="51">
        <v>8</v>
      </c>
      <c r="I124" s="51">
        <v>18</v>
      </c>
      <c r="J124" s="51"/>
      <c r="K124" s="51">
        <v>0</v>
      </c>
      <c r="L124" s="51">
        <v>0</v>
      </c>
      <c r="M124" s="51">
        <v>0</v>
      </c>
      <c r="N124" s="51"/>
      <c r="O124" s="51">
        <v>0</v>
      </c>
      <c r="P124" s="51">
        <v>0</v>
      </c>
      <c r="Q124" s="51">
        <v>0</v>
      </c>
      <c r="R124" s="51"/>
      <c r="S124" s="51">
        <v>0</v>
      </c>
      <c r="T124" s="51">
        <v>7</v>
      </c>
      <c r="U124" s="51">
        <v>0</v>
      </c>
      <c r="V124" s="51"/>
      <c r="W124" s="53">
        <v>0</v>
      </c>
      <c r="X124" s="101">
        <v>0</v>
      </c>
      <c r="Y124" s="101">
        <v>0</v>
      </c>
      <c r="Z124" s="51">
        <f t="shared" si="4"/>
        <v>35</v>
      </c>
      <c r="AA124" s="117">
        <v>11</v>
      </c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s="50" t="s">
        <v>441</v>
      </c>
      <c r="B125" s="50" t="s">
        <v>198</v>
      </c>
      <c r="C125" s="50"/>
      <c r="D125" s="50" t="s">
        <v>173</v>
      </c>
      <c r="E125" s="50" t="s">
        <v>18</v>
      </c>
      <c r="F125" s="51"/>
      <c r="G125" s="51">
        <v>0</v>
      </c>
      <c r="H125" s="51">
        <v>0</v>
      </c>
      <c r="I125" s="51">
        <v>0</v>
      </c>
      <c r="J125" s="51"/>
      <c r="K125" s="51">
        <v>0</v>
      </c>
      <c r="L125" s="51">
        <v>0</v>
      </c>
      <c r="M125" s="51">
        <v>0</v>
      </c>
      <c r="N125" s="51"/>
      <c r="O125" s="51">
        <v>0</v>
      </c>
      <c r="P125" s="51">
        <v>0</v>
      </c>
      <c r="Q125" s="51">
        <v>0</v>
      </c>
      <c r="R125" s="51"/>
      <c r="S125" s="51">
        <v>0</v>
      </c>
      <c r="T125" s="51">
        <v>9</v>
      </c>
      <c r="U125" s="51">
        <v>18</v>
      </c>
      <c r="V125" s="51"/>
      <c r="W125" s="53">
        <v>0</v>
      </c>
      <c r="X125" s="101">
        <v>0</v>
      </c>
      <c r="Y125" s="101">
        <v>0</v>
      </c>
      <c r="Z125" s="51">
        <f t="shared" si="4"/>
        <v>27</v>
      </c>
      <c r="AA125" s="136">
        <v>12</v>
      </c>
    </row>
    <row r="126" spans="1:58" s="43" customFormat="1" x14ac:dyDescent="0.2">
      <c r="A126" s="48" t="s">
        <v>35</v>
      </c>
      <c r="B126" s="48" t="s">
        <v>36</v>
      </c>
      <c r="C126" s="48" t="s">
        <v>5</v>
      </c>
      <c r="D126" s="48" t="s">
        <v>101</v>
      </c>
      <c r="E126" s="48" t="s">
        <v>18</v>
      </c>
      <c r="F126" s="49"/>
      <c r="G126" s="49">
        <v>0</v>
      </c>
      <c r="H126" s="49">
        <v>0</v>
      </c>
      <c r="I126" s="49">
        <v>0</v>
      </c>
      <c r="J126" s="49"/>
      <c r="K126" s="49">
        <v>1</v>
      </c>
      <c r="L126" s="49">
        <v>7</v>
      </c>
      <c r="M126" s="49">
        <v>16</v>
      </c>
      <c r="N126" s="49"/>
      <c r="O126" s="49">
        <v>0</v>
      </c>
      <c r="P126" s="49">
        <v>0</v>
      </c>
      <c r="Q126" s="49">
        <v>0</v>
      </c>
      <c r="R126" s="49"/>
      <c r="S126" s="49">
        <v>0</v>
      </c>
      <c r="T126" s="49">
        <v>0</v>
      </c>
      <c r="U126" s="49">
        <v>0</v>
      </c>
      <c r="V126" s="49"/>
      <c r="W126" s="53">
        <v>0</v>
      </c>
      <c r="X126" s="101">
        <v>0</v>
      </c>
      <c r="Y126" s="101">
        <v>0</v>
      </c>
      <c r="Z126" s="49">
        <f t="shared" si="4"/>
        <v>24</v>
      </c>
      <c r="AA126" s="137">
        <v>13</v>
      </c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x14ac:dyDescent="0.2">
      <c r="A127" s="50" t="s">
        <v>504</v>
      </c>
      <c r="B127" s="50" t="s">
        <v>135</v>
      </c>
      <c r="C127" s="50" t="s">
        <v>5</v>
      </c>
      <c r="D127" s="50" t="s">
        <v>505</v>
      </c>
      <c r="E127" s="48" t="s">
        <v>506</v>
      </c>
      <c r="F127" s="51"/>
      <c r="G127" s="49">
        <v>0</v>
      </c>
      <c r="H127" s="49">
        <v>0</v>
      </c>
      <c r="I127" s="49">
        <v>0</v>
      </c>
      <c r="J127" s="49"/>
      <c r="K127" s="49">
        <v>0</v>
      </c>
      <c r="L127" s="49">
        <v>0</v>
      </c>
      <c r="M127" s="49">
        <v>0</v>
      </c>
      <c r="N127" s="49"/>
      <c r="O127" s="49">
        <v>0</v>
      </c>
      <c r="P127" s="49">
        <v>0</v>
      </c>
      <c r="Q127" s="49">
        <v>0</v>
      </c>
      <c r="R127" s="49"/>
      <c r="S127" s="49">
        <v>0</v>
      </c>
      <c r="T127" s="101">
        <v>0</v>
      </c>
      <c r="U127" s="101">
        <v>0</v>
      </c>
      <c r="V127" s="51"/>
      <c r="W127" s="51">
        <v>0</v>
      </c>
      <c r="X127" s="51">
        <v>6</v>
      </c>
      <c r="Y127" s="51">
        <v>14</v>
      </c>
      <c r="Z127" s="51">
        <f t="shared" si="4"/>
        <v>20</v>
      </c>
      <c r="AA127" s="136">
        <v>14</v>
      </c>
    </row>
    <row r="128" spans="1:58" s="43" customFormat="1" x14ac:dyDescent="0.2">
      <c r="A128" s="50" t="s">
        <v>466</v>
      </c>
      <c r="B128" s="50" t="s">
        <v>307</v>
      </c>
      <c r="C128" s="50"/>
      <c r="D128" s="50"/>
      <c r="E128" s="50" t="s">
        <v>18</v>
      </c>
      <c r="F128" s="51"/>
      <c r="G128" s="51">
        <v>0</v>
      </c>
      <c r="H128" s="51">
        <v>0</v>
      </c>
      <c r="I128" s="51">
        <v>0</v>
      </c>
      <c r="J128" s="51"/>
      <c r="K128" s="51">
        <v>0</v>
      </c>
      <c r="L128" s="51">
        <v>0</v>
      </c>
      <c r="M128" s="51">
        <v>0</v>
      </c>
      <c r="N128" s="51"/>
      <c r="O128" s="51">
        <v>0</v>
      </c>
      <c r="P128" s="51">
        <v>0</v>
      </c>
      <c r="Q128" s="51">
        <v>0</v>
      </c>
      <c r="R128" s="51"/>
      <c r="S128" s="51">
        <v>0</v>
      </c>
      <c r="T128" s="51">
        <v>3</v>
      </c>
      <c r="U128" s="51">
        <v>14</v>
      </c>
      <c r="V128" s="51"/>
      <c r="W128" s="51">
        <v>0</v>
      </c>
      <c r="X128" s="103">
        <v>0</v>
      </c>
      <c r="Y128" s="103">
        <v>0</v>
      </c>
      <c r="Z128" s="51">
        <f t="shared" si="4"/>
        <v>17</v>
      </c>
      <c r="AA128" s="137">
        <v>15</v>
      </c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x14ac:dyDescent="0.2">
      <c r="A129" s="48" t="s">
        <v>362</v>
      </c>
      <c r="B129" s="48" t="s">
        <v>363</v>
      </c>
      <c r="C129" s="48"/>
      <c r="D129" s="48" t="s">
        <v>173</v>
      </c>
      <c r="E129" s="48" t="s">
        <v>18</v>
      </c>
      <c r="F129" s="49"/>
      <c r="G129" s="49">
        <v>0</v>
      </c>
      <c r="H129" s="49">
        <v>0</v>
      </c>
      <c r="I129" s="49">
        <v>0</v>
      </c>
      <c r="J129" s="49"/>
      <c r="K129" s="49">
        <v>0</v>
      </c>
      <c r="L129" s="49">
        <v>0</v>
      </c>
      <c r="M129" s="49">
        <v>0</v>
      </c>
      <c r="N129" s="49"/>
      <c r="O129" s="49">
        <v>0</v>
      </c>
      <c r="P129" s="49">
        <v>0</v>
      </c>
      <c r="Q129" s="49">
        <v>0</v>
      </c>
      <c r="R129" s="49"/>
      <c r="S129" s="49">
        <v>4</v>
      </c>
      <c r="T129" s="49">
        <v>0</v>
      </c>
      <c r="U129" s="49">
        <v>0</v>
      </c>
      <c r="V129" s="49"/>
      <c r="W129" s="51">
        <v>0</v>
      </c>
      <c r="X129" s="103">
        <v>0</v>
      </c>
      <c r="Y129" s="103">
        <v>0</v>
      </c>
      <c r="Z129" s="49">
        <f t="shared" si="4"/>
        <v>4</v>
      </c>
      <c r="AA129" s="136">
        <v>16</v>
      </c>
    </row>
    <row r="130" spans="1:58" s="43" customFormat="1" x14ac:dyDescent="0.2">
      <c r="A130" s="50" t="s">
        <v>328</v>
      </c>
      <c r="B130" s="50" t="s">
        <v>329</v>
      </c>
      <c r="C130" s="50"/>
      <c r="D130" s="50" t="s">
        <v>332</v>
      </c>
      <c r="E130" s="50" t="s">
        <v>18</v>
      </c>
      <c r="F130" s="51"/>
      <c r="G130" s="51">
        <v>0</v>
      </c>
      <c r="H130" s="51">
        <v>0</v>
      </c>
      <c r="I130" s="51">
        <v>0</v>
      </c>
      <c r="J130" s="51"/>
      <c r="K130" s="51">
        <v>0</v>
      </c>
      <c r="L130" s="51">
        <v>0</v>
      </c>
      <c r="M130" s="51">
        <v>0</v>
      </c>
      <c r="N130" s="51"/>
      <c r="O130" s="51">
        <v>0</v>
      </c>
      <c r="P130" s="51">
        <v>0</v>
      </c>
      <c r="Q130" s="51">
        <v>0</v>
      </c>
      <c r="R130" s="51"/>
      <c r="S130" s="51">
        <v>0</v>
      </c>
      <c r="T130" s="51">
        <v>0</v>
      </c>
      <c r="U130" s="51">
        <v>0</v>
      </c>
      <c r="V130" s="51"/>
      <c r="W130" s="51">
        <v>0</v>
      </c>
      <c r="X130" s="103">
        <v>0</v>
      </c>
      <c r="Y130" s="103">
        <v>0</v>
      </c>
      <c r="Z130" s="51">
        <f t="shared" si="4"/>
        <v>0</v>
      </c>
      <c r="AA130" s="137">
        <v>17</v>
      </c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x14ac:dyDescent="0.2">
      <c r="A131" s="48" t="s">
        <v>307</v>
      </c>
      <c r="B131" s="48" t="s">
        <v>308</v>
      </c>
      <c r="C131" s="48" t="s">
        <v>14</v>
      </c>
      <c r="D131" s="48" t="s">
        <v>173</v>
      </c>
      <c r="E131" s="48" t="s">
        <v>18</v>
      </c>
      <c r="F131" s="49"/>
      <c r="G131" s="49">
        <v>0</v>
      </c>
      <c r="H131" s="49">
        <v>0</v>
      </c>
      <c r="I131" s="49">
        <v>0</v>
      </c>
      <c r="J131" s="49"/>
      <c r="K131" s="49">
        <v>0</v>
      </c>
      <c r="L131" s="49">
        <v>0</v>
      </c>
      <c r="M131" s="49">
        <v>0</v>
      </c>
      <c r="N131" s="49"/>
      <c r="O131" s="49">
        <v>0</v>
      </c>
      <c r="P131" s="49">
        <v>0</v>
      </c>
      <c r="Q131" s="49">
        <v>0</v>
      </c>
      <c r="R131" s="49"/>
      <c r="S131" s="49">
        <v>0</v>
      </c>
      <c r="T131" s="49">
        <v>0</v>
      </c>
      <c r="U131" s="49">
        <v>0</v>
      </c>
      <c r="V131" s="49"/>
      <c r="W131" s="51">
        <v>0</v>
      </c>
      <c r="X131" s="103">
        <v>0</v>
      </c>
      <c r="Y131" s="103">
        <v>0</v>
      </c>
      <c r="Z131" s="49">
        <f t="shared" si="4"/>
        <v>0</v>
      </c>
      <c r="AA131" s="136">
        <v>18</v>
      </c>
    </row>
    <row r="132" spans="1:58" x14ac:dyDescent="0.2">
      <c r="A132" s="50" t="s">
        <v>330</v>
      </c>
      <c r="B132" s="50" t="s">
        <v>331</v>
      </c>
      <c r="C132" s="50" t="s">
        <v>7</v>
      </c>
      <c r="D132" s="50" t="s">
        <v>333</v>
      </c>
      <c r="E132" s="50" t="s">
        <v>18</v>
      </c>
      <c r="F132" s="51"/>
      <c r="G132" s="51">
        <v>0</v>
      </c>
      <c r="H132" s="51">
        <v>0</v>
      </c>
      <c r="I132" s="51">
        <v>0</v>
      </c>
      <c r="J132" s="51"/>
      <c r="K132" s="51">
        <v>0</v>
      </c>
      <c r="L132" s="51">
        <v>0</v>
      </c>
      <c r="M132" s="51">
        <v>0</v>
      </c>
      <c r="N132" s="51"/>
      <c r="O132" s="51">
        <v>0</v>
      </c>
      <c r="P132" s="51">
        <v>0</v>
      </c>
      <c r="Q132" s="51">
        <v>0</v>
      </c>
      <c r="R132" s="51"/>
      <c r="S132" s="51">
        <v>0</v>
      </c>
      <c r="T132" s="51">
        <v>0</v>
      </c>
      <c r="U132" s="51">
        <v>0</v>
      </c>
      <c r="V132" s="51"/>
      <c r="W132" s="51">
        <v>0</v>
      </c>
      <c r="X132" s="103">
        <v>0</v>
      </c>
      <c r="Y132" s="103">
        <v>0</v>
      </c>
      <c r="Z132" s="51">
        <f t="shared" si="4"/>
        <v>0</v>
      </c>
      <c r="AA132" s="137">
        <v>19</v>
      </c>
    </row>
    <row r="133" spans="1:58" x14ac:dyDescent="0.2">
      <c r="A133" s="48" t="s">
        <v>334</v>
      </c>
      <c r="B133" s="48" t="s">
        <v>246</v>
      </c>
      <c r="C133" s="48" t="s">
        <v>5</v>
      </c>
      <c r="D133" s="48" t="s">
        <v>27</v>
      </c>
      <c r="E133" s="48" t="s">
        <v>18</v>
      </c>
      <c r="F133" s="49"/>
      <c r="G133" s="49">
        <v>0</v>
      </c>
      <c r="H133" s="49">
        <v>0</v>
      </c>
      <c r="I133" s="49">
        <v>0</v>
      </c>
      <c r="J133" s="49"/>
      <c r="K133" s="49">
        <v>0</v>
      </c>
      <c r="L133" s="49">
        <v>0</v>
      </c>
      <c r="M133" s="49">
        <v>0</v>
      </c>
      <c r="N133" s="49"/>
      <c r="O133" s="49">
        <v>0</v>
      </c>
      <c r="P133" s="49">
        <v>0</v>
      </c>
      <c r="Q133" s="49">
        <v>0</v>
      </c>
      <c r="R133" s="49"/>
      <c r="S133" s="49">
        <v>0</v>
      </c>
      <c r="T133" s="49">
        <v>0</v>
      </c>
      <c r="U133" s="49">
        <v>0</v>
      </c>
      <c r="V133" s="49"/>
      <c r="W133" s="51">
        <v>0</v>
      </c>
      <c r="X133" s="103">
        <v>0</v>
      </c>
      <c r="Y133" s="103">
        <v>0</v>
      </c>
      <c r="Z133" s="49">
        <f t="shared" si="4"/>
        <v>0</v>
      </c>
      <c r="AA133" s="137"/>
    </row>
    <row r="134" spans="1:58" x14ac:dyDescent="0.2">
      <c r="A134" s="50" t="s">
        <v>308</v>
      </c>
      <c r="B134" s="50" t="s">
        <v>335</v>
      </c>
      <c r="C134" s="50"/>
      <c r="D134" s="50" t="s">
        <v>336</v>
      </c>
      <c r="E134" s="50" t="s">
        <v>18</v>
      </c>
      <c r="F134" s="51"/>
      <c r="G134" s="51">
        <v>0</v>
      </c>
      <c r="H134" s="51">
        <v>0</v>
      </c>
      <c r="I134" s="51">
        <v>0</v>
      </c>
      <c r="J134" s="51"/>
      <c r="K134" s="51">
        <v>0</v>
      </c>
      <c r="L134" s="51">
        <v>0</v>
      </c>
      <c r="M134" s="51">
        <v>0</v>
      </c>
      <c r="N134" s="51"/>
      <c r="O134" s="51">
        <v>0</v>
      </c>
      <c r="P134" s="51">
        <v>0</v>
      </c>
      <c r="Q134" s="51">
        <v>0</v>
      </c>
      <c r="R134" s="51"/>
      <c r="S134" s="51">
        <v>0</v>
      </c>
      <c r="T134" s="51">
        <v>0</v>
      </c>
      <c r="U134" s="51">
        <v>0</v>
      </c>
      <c r="V134" s="51"/>
      <c r="W134" s="51">
        <v>0</v>
      </c>
      <c r="X134" s="103">
        <v>0</v>
      </c>
      <c r="Y134" s="103">
        <v>0</v>
      </c>
      <c r="Z134" s="51">
        <f t="shared" si="4"/>
        <v>0</v>
      </c>
      <c r="AA134" s="136">
        <v>20</v>
      </c>
    </row>
    <row r="135" spans="1:58" ht="16" x14ac:dyDescent="0.2">
      <c r="A135" s="35" t="s">
        <v>0</v>
      </c>
      <c r="B135" s="35" t="s">
        <v>1</v>
      </c>
      <c r="C135" s="35" t="s">
        <v>2</v>
      </c>
      <c r="D135" s="35" t="s">
        <v>3</v>
      </c>
      <c r="E135" s="35" t="s">
        <v>4</v>
      </c>
      <c r="F135" s="35" t="s">
        <v>152</v>
      </c>
      <c r="G135" s="35" t="s">
        <v>153</v>
      </c>
      <c r="H135" s="35" t="s">
        <v>9</v>
      </c>
      <c r="I135" s="35" t="s">
        <v>10</v>
      </c>
      <c r="J135" s="35" t="s">
        <v>15</v>
      </c>
      <c r="K135" s="35" t="s">
        <v>410</v>
      </c>
      <c r="L135" s="35" t="s">
        <v>411</v>
      </c>
      <c r="M135" s="35" t="s">
        <v>412</v>
      </c>
      <c r="N135" s="35" t="s">
        <v>413</v>
      </c>
      <c r="O135" s="35" t="s">
        <v>414</v>
      </c>
      <c r="P135" s="35" t="s">
        <v>415</v>
      </c>
      <c r="Q135" s="35" t="s">
        <v>416</v>
      </c>
      <c r="R135" s="35" t="s">
        <v>417</v>
      </c>
      <c r="S135" s="35" t="s">
        <v>418</v>
      </c>
      <c r="T135" s="35" t="s">
        <v>419</v>
      </c>
      <c r="U135" s="35" t="s">
        <v>420</v>
      </c>
      <c r="V135" s="35" t="s">
        <v>421</v>
      </c>
      <c r="W135" s="35" t="s">
        <v>422</v>
      </c>
      <c r="X135" s="35" t="s">
        <v>423</v>
      </c>
      <c r="Y135" s="35" t="s">
        <v>424</v>
      </c>
      <c r="Z135" s="56" t="s">
        <v>11</v>
      </c>
      <c r="AA135" s="1" t="s">
        <v>12</v>
      </c>
    </row>
    <row r="136" spans="1:58" x14ac:dyDescent="0.2">
      <c r="A136" s="120" t="s">
        <v>200</v>
      </c>
      <c r="B136" s="46" t="s">
        <v>201</v>
      </c>
      <c r="C136" s="46" t="s">
        <v>5</v>
      </c>
      <c r="D136" s="46" t="s">
        <v>199</v>
      </c>
      <c r="E136" s="46" t="s">
        <v>19</v>
      </c>
      <c r="F136" s="47">
        <v>1</v>
      </c>
      <c r="G136" s="47">
        <v>6</v>
      </c>
      <c r="H136" s="47">
        <v>15</v>
      </c>
      <c r="I136" s="47">
        <v>30</v>
      </c>
      <c r="J136" s="47">
        <v>1</v>
      </c>
      <c r="K136" s="47">
        <v>6</v>
      </c>
      <c r="L136" s="47">
        <v>15</v>
      </c>
      <c r="M136" s="47">
        <v>30</v>
      </c>
      <c r="N136" s="47">
        <v>1</v>
      </c>
      <c r="O136" s="47">
        <v>5</v>
      </c>
      <c r="P136" s="47">
        <v>5</v>
      </c>
      <c r="Q136" s="47">
        <v>30</v>
      </c>
      <c r="R136" s="47"/>
      <c r="S136" s="47">
        <v>0</v>
      </c>
      <c r="T136" s="130">
        <v>0</v>
      </c>
      <c r="U136" s="102">
        <v>0</v>
      </c>
      <c r="V136" s="47"/>
      <c r="W136" s="47">
        <v>4</v>
      </c>
      <c r="X136" s="47">
        <v>15</v>
      </c>
      <c r="Y136" s="47">
        <v>30</v>
      </c>
      <c r="Z136" s="122">
        <f>SUM(F136:Y136)</f>
        <v>194</v>
      </c>
      <c r="AA136" s="117">
        <v>1</v>
      </c>
    </row>
    <row r="137" spans="1:58" x14ac:dyDescent="0.2">
      <c r="A137" s="121" t="s">
        <v>21</v>
      </c>
      <c r="B137" s="52" t="s">
        <v>22</v>
      </c>
      <c r="C137" s="52" t="s">
        <v>7</v>
      </c>
      <c r="D137" s="52" t="s">
        <v>23</v>
      </c>
      <c r="E137" s="52" t="s">
        <v>19</v>
      </c>
      <c r="F137" s="53"/>
      <c r="G137" s="53">
        <v>4</v>
      </c>
      <c r="H137" s="53">
        <v>8</v>
      </c>
      <c r="I137" s="53">
        <v>24</v>
      </c>
      <c r="J137" s="53"/>
      <c r="K137" s="53">
        <v>5</v>
      </c>
      <c r="L137" s="53">
        <v>12</v>
      </c>
      <c r="M137" s="53">
        <v>24</v>
      </c>
      <c r="N137" s="53"/>
      <c r="O137" s="53">
        <v>4</v>
      </c>
      <c r="P137" s="53">
        <v>15</v>
      </c>
      <c r="Q137" s="53">
        <v>0</v>
      </c>
      <c r="R137" s="53"/>
      <c r="S137" s="53">
        <v>0</v>
      </c>
      <c r="T137" s="126">
        <v>0</v>
      </c>
      <c r="U137" s="101">
        <v>0</v>
      </c>
      <c r="V137" s="53">
        <v>1</v>
      </c>
      <c r="W137" s="53">
        <v>5</v>
      </c>
      <c r="X137" s="53">
        <v>12</v>
      </c>
      <c r="Y137" s="53">
        <v>24</v>
      </c>
      <c r="Z137" s="123">
        <f>SUM(F137:Y137)</f>
        <v>138</v>
      </c>
      <c r="AA137" s="2">
        <v>2</v>
      </c>
    </row>
    <row r="138" spans="1:58" x14ac:dyDescent="0.2">
      <c r="A138" s="76" t="s">
        <v>24</v>
      </c>
      <c r="B138" s="48" t="s">
        <v>25</v>
      </c>
      <c r="C138" s="48" t="s">
        <v>5</v>
      </c>
      <c r="D138" s="48" t="s">
        <v>202</v>
      </c>
      <c r="E138" s="48" t="s">
        <v>19</v>
      </c>
      <c r="F138" s="49"/>
      <c r="G138" s="49">
        <v>2</v>
      </c>
      <c r="H138" s="49">
        <v>9</v>
      </c>
      <c r="I138" s="49">
        <v>16</v>
      </c>
      <c r="J138" s="49"/>
      <c r="K138" s="49">
        <v>4</v>
      </c>
      <c r="L138" s="49">
        <v>9</v>
      </c>
      <c r="M138" s="101">
        <v>12</v>
      </c>
      <c r="N138" s="49"/>
      <c r="O138" s="49">
        <v>3</v>
      </c>
      <c r="P138" s="49">
        <v>10</v>
      </c>
      <c r="Q138" s="49">
        <v>16</v>
      </c>
      <c r="R138" s="49"/>
      <c r="S138" s="49">
        <v>2</v>
      </c>
      <c r="T138" s="49">
        <v>15</v>
      </c>
      <c r="U138" s="49">
        <v>30</v>
      </c>
      <c r="V138" s="49"/>
      <c r="W138" s="49">
        <v>2</v>
      </c>
      <c r="X138" s="101">
        <v>8</v>
      </c>
      <c r="Y138" s="49">
        <v>16</v>
      </c>
      <c r="Z138" s="77">
        <v>134</v>
      </c>
      <c r="AA138" s="117">
        <v>3</v>
      </c>
    </row>
    <row r="139" spans="1:58" x14ac:dyDescent="0.2">
      <c r="A139" s="76" t="s">
        <v>103</v>
      </c>
      <c r="B139" s="48" t="s">
        <v>91</v>
      </c>
      <c r="C139" s="48" t="s">
        <v>5</v>
      </c>
      <c r="D139" s="48" t="s">
        <v>104</v>
      </c>
      <c r="E139" s="48" t="s">
        <v>19</v>
      </c>
      <c r="F139" s="49"/>
      <c r="G139" s="49">
        <v>0</v>
      </c>
      <c r="H139" s="49">
        <v>10</v>
      </c>
      <c r="I139" s="49">
        <v>20</v>
      </c>
      <c r="J139" s="49"/>
      <c r="K139" s="49">
        <v>2</v>
      </c>
      <c r="L139" s="49">
        <v>10</v>
      </c>
      <c r="M139" s="49">
        <v>20</v>
      </c>
      <c r="N139" s="49"/>
      <c r="O139" s="49">
        <v>6</v>
      </c>
      <c r="P139" s="49">
        <v>12</v>
      </c>
      <c r="Q139" s="49">
        <v>20</v>
      </c>
      <c r="R139" s="49"/>
      <c r="S139" s="49">
        <v>0</v>
      </c>
      <c r="T139" s="101">
        <v>0</v>
      </c>
      <c r="U139" s="101">
        <v>0</v>
      </c>
      <c r="V139" s="49"/>
      <c r="W139" s="49">
        <v>6</v>
      </c>
      <c r="X139" s="49">
        <v>9</v>
      </c>
      <c r="Y139" s="49">
        <v>18</v>
      </c>
      <c r="Z139" s="77">
        <f>SUM(F139:Y139)</f>
        <v>133</v>
      </c>
      <c r="AA139" s="2">
        <v>4</v>
      </c>
    </row>
    <row r="140" spans="1:58" x14ac:dyDescent="0.2">
      <c r="A140" s="76" t="s">
        <v>29</v>
      </c>
      <c r="B140" s="48" t="s">
        <v>30</v>
      </c>
      <c r="C140" s="48" t="s">
        <v>5</v>
      </c>
      <c r="D140" s="48" t="s">
        <v>27</v>
      </c>
      <c r="E140" s="48" t="s">
        <v>19</v>
      </c>
      <c r="F140" s="49"/>
      <c r="G140" s="49">
        <v>3</v>
      </c>
      <c r="H140" s="49">
        <v>12</v>
      </c>
      <c r="I140" s="49">
        <v>10</v>
      </c>
      <c r="J140" s="49"/>
      <c r="K140" s="49">
        <v>1</v>
      </c>
      <c r="L140" s="101">
        <v>7</v>
      </c>
      <c r="M140" s="49">
        <v>16</v>
      </c>
      <c r="N140" s="49"/>
      <c r="O140" s="49">
        <v>0</v>
      </c>
      <c r="P140" s="49">
        <v>8</v>
      </c>
      <c r="Q140" s="49">
        <v>18</v>
      </c>
      <c r="R140" s="49">
        <v>1</v>
      </c>
      <c r="S140" s="49">
        <v>4</v>
      </c>
      <c r="T140" s="49">
        <v>10</v>
      </c>
      <c r="U140" s="101">
        <v>0</v>
      </c>
      <c r="V140" s="49"/>
      <c r="W140" s="49">
        <v>3</v>
      </c>
      <c r="X140" s="49">
        <v>10</v>
      </c>
      <c r="Y140" s="49">
        <v>20</v>
      </c>
      <c r="Z140" s="77">
        <v>116</v>
      </c>
      <c r="AA140" s="117">
        <v>5</v>
      </c>
    </row>
    <row r="141" spans="1:58" x14ac:dyDescent="0.2">
      <c r="A141" s="78" t="s">
        <v>71</v>
      </c>
      <c r="B141" s="50" t="s">
        <v>57</v>
      </c>
      <c r="C141" s="50" t="s">
        <v>5</v>
      </c>
      <c r="D141" s="50" t="s">
        <v>27</v>
      </c>
      <c r="E141" s="50" t="s">
        <v>19</v>
      </c>
      <c r="F141" s="51"/>
      <c r="G141" s="51">
        <v>1</v>
      </c>
      <c r="H141" s="51">
        <v>7</v>
      </c>
      <c r="I141" s="51">
        <v>14</v>
      </c>
      <c r="J141" s="51"/>
      <c r="K141" s="51">
        <v>3</v>
      </c>
      <c r="L141" s="51">
        <v>8</v>
      </c>
      <c r="M141" s="51">
        <v>18</v>
      </c>
      <c r="N141" s="51"/>
      <c r="O141" s="51">
        <v>2</v>
      </c>
      <c r="P141" s="51">
        <v>9</v>
      </c>
      <c r="Q141" s="51">
        <v>14</v>
      </c>
      <c r="R141" s="51"/>
      <c r="S141" s="51">
        <v>0</v>
      </c>
      <c r="T141" s="51">
        <v>0</v>
      </c>
      <c r="U141" s="51">
        <v>0</v>
      </c>
      <c r="V141" s="51"/>
      <c r="W141" s="51">
        <v>0</v>
      </c>
      <c r="X141" s="103">
        <v>0</v>
      </c>
      <c r="Y141" s="103">
        <v>0</v>
      </c>
      <c r="Z141" s="79">
        <f t="shared" ref="Z141:Z154" si="5">SUM(F141:Y141)</f>
        <v>76</v>
      </c>
      <c r="AA141" s="2">
        <v>7</v>
      </c>
    </row>
    <row r="142" spans="1:58" x14ac:dyDescent="0.2">
      <c r="A142" s="76" t="s">
        <v>221</v>
      </c>
      <c r="B142" s="48" t="s">
        <v>222</v>
      </c>
      <c r="C142" s="48" t="s">
        <v>7</v>
      </c>
      <c r="D142" s="48" t="s">
        <v>223</v>
      </c>
      <c r="E142" s="48" t="s">
        <v>19</v>
      </c>
      <c r="F142" s="49"/>
      <c r="G142" s="49">
        <v>0</v>
      </c>
      <c r="H142" s="49">
        <v>0</v>
      </c>
      <c r="I142" s="49">
        <v>0</v>
      </c>
      <c r="J142" s="49"/>
      <c r="K142" s="49">
        <v>0</v>
      </c>
      <c r="L142" s="49">
        <v>6</v>
      </c>
      <c r="M142" s="49">
        <v>14</v>
      </c>
      <c r="N142" s="49"/>
      <c r="O142" s="49">
        <v>1</v>
      </c>
      <c r="P142" s="49">
        <v>7</v>
      </c>
      <c r="Q142" s="49">
        <v>12</v>
      </c>
      <c r="R142" s="49"/>
      <c r="S142" s="49">
        <v>0</v>
      </c>
      <c r="T142" s="101">
        <v>0</v>
      </c>
      <c r="U142" s="101">
        <v>0</v>
      </c>
      <c r="V142" s="49"/>
      <c r="W142" s="49">
        <v>1</v>
      </c>
      <c r="X142" s="49">
        <v>7</v>
      </c>
      <c r="Y142" s="49">
        <v>14</v>
      </c>
      <c r="Z142" s="77">
        <f t="shared" si="5"/>
        <v>62</v>
      </c>
      <c r="AA142" s="117">
        <v>8</v>
      </c>
    </row>
    <row r="143" spans="1:58" x14ac:dyDescent="0.2">
      <c r="A143" s="78" t="s">
        <v>195</v>
      </c>
      <c r="B143" s="50" t="s">
        <v>196</v>
      </c>
      <c r="C143" s="50" t="s">
        <v>14</v>
      </c>
      <c r="D143" s="50" t="s">
        <v>163</v>
      </c>
      <c r="E143" s="50" t="s">
        <v>19</v>
      </c>
      <c r="F143" s="51"/>
      <c r="G143" s="51">
        <v>5</v>
      </c>
      <c r="H143" s="51">
        <v>6</v>
      </c>
      <c r="I143" s="51">
        <v>18</v>
      </c>
      <c r="J143" s="51"/>
      <c r="K143" s="51">
        <v>0</v>
      </c>
      <c r="L143" s="51">
        <v>0</v>
      </c>
      <c r="M143" s="51">
        <v>0</v>
      </c>
      <c r="N143" s="51"/>
      <c r="O143" s="51">
        <v>0</v>
      </c>
      <c r="P143" s="51">
        <v>0</v>
      </c>
      <c r="Q143" s="51">
        <v>24</v>
      </c>
      <c r="R143" s="51"/>
      <c r="S143" s="51">
        <v>0</v>
      </c>
      <c r="T143" s="103">
        <v>0</v>
      </c>
      <c r="U143" s="103">
        <v>0</v>
      </c>
      <c r="V143" s="51"/>
      <c r="W143" s="51">
        <v>0</v>
      </c>
      <c r="X143" s="51">
        <v>0</v>
      </c>
      <c r="Y143" s="51">
        <v>0</v>
      </c>
      <c r="Z143" s="79">
        <f t="shared" si="5"/>
        <v>53</v>
      </c>
      <c r="AA143" s="2">
        <v>9</v>
      </c>
    </row>
    <row r="144" spans="1:58" x14ac:dyDescent="0.2">
      <c r="A144" s="76" t="s">
        <v>444</v>
      </c>
      <c r="B144" s="48" t="s">
        <v>445</v>
      </c>
      <c r="C144" s="48" t="s">
        <v>5</v>
      </c>
      <c r="D144" s="48"/>
      <c r="E144" s="48" t="s">
        <v>19</v>
      </c>
      <c r="F144" s="49"/>
      <c r="G144" s="49">
        <v>0</v>
      </c>
      <c r="H144" s="49">
        <v>0</v>
      </c>
      <c r="I144" s="49">
        <v>0</v>
      </c>
      <c r="J144" s="49"/>
      <c r="K144" s="49">
        <v>0</v>
      </c>
      <c r="L144" s="49">
        <v>0</v>
      </c>
      <c r="M144" s="49">
        <v>0</v>
      </c>
      <c r="N144" s="49"/>
      <c r="O144" s="49">
        <v>0</v>
      </c>
      <c r="P144" s="49">
        <v>0</v>
      </c>
      <c r="Q144" s="49">
        <v>0</v>
      </c>
      <c r="R144" s="49"/>
      <c r="S144" s="49">
        <v>6</v>
      </c>
      <c r="T144" s="49">
        <v>12</v>
      </c>
      <c r="U144" s="49">
        <v>24</v>
      </c>
      <c r="V144" s="49"/>
      <c r="W144" s="51">
        <v>0</v>
      </c>
      <c r="X144" s="103">
        <v>0</v>
      </c>
      <c r="Y144" s="103">
        <v>0</v>
      </c>
      <c r="Z144" s="77">
        <f t="shared" si="5"/>
        <v>42</v>
      </c>
      <c r="AA144" s="139">
        <v>10</v>
      </c>
    </row>
    <row r="145" spans="1:27" x14ac:dyDescent="0.2">
      <c r="A145" s="76" t="s">
        <v>176</v>
      </c>
      <c r="B145" s="48" t="s">
        <v>22</v>
      </c>
      <c r="C145" s="48"/>
      <c r="D145" s="48"/>
      <c r="E145" s="48" t="s">
        <v>19</v>
      </c>
      <c r="F145" s="49"/>
      <c r="G145" s="49">
        <v>0</v>
      </c>
      <c r="H145" s="49">
        <v>0</v>
      </c>
      <c r="I145" s="49">
        <v>0</v>
      </c>
      <c r="J145" s="49"/>
      <c r="K145" s="49">
        <v>0</v>
      </c>
      <c r="L145" s="49">
        <v>0</v>
      </c>
      <c r="M145" s="49">
        <v>0</v>
      </c>
      <c r="N145" s="49"/>
      <c r="O145" s="49">
        <v>0</v>
      </c>
      <c r="P145" s="49">
        <v>0</v>
      </c>
      <c r="Q145" s="49">
        <v>0</v>
      </c>
      <c r="R145" s="49"/>
      <c r="S145" s="49">
        <v>3</v>
      </c>
      <c r="T145" s="49">
        <v>8</v>
      </c>
      <c r="U145" s="49">
        <v>20</v>
      </c>
      <c r="V145" s="49"/>
      <c r="W145" s="51">
        <v>0</v>
      </c>
      <c r="X145" s="103">
        <v>0</v>
      </c>
      <c r="Y145" s="103">
        <v>0</v>
      </c>
      <c r="Z145" s="95">
        <f t="shared" si="5"/>
        <v>31</v>
      </c>
      <c r="AA145" s="2">
        <v>11</v>
      </c>
    </row>
    <row r="146" spans="1:27" x14ac:dyDescent="0.2">
      <c r="A146" s="76" t="s">
        <v>467</v>
      </c>
      <c r="B146" s="48" t="s">
        <v>468</v>
      </c>
      <c r="C146" s="48"/>
      <c r="D146" s="48"/>
      <c r="E146" s="48" t="s">
        <v>19</v>
      </c>
      <c r="F146" s="49"/>
      <c r="G146" s="49">
        <v>0</v>
      </c>
      <c r="H146" s="49">
        <v>0</v>
      </c>
      <c r="I146" s="49">
        <v>0</v>
      </c>
      <c r="J146" s="49"/>
      <c r="K146" s="49">
        <v>0</v>
      </c>
      <c r="L146" s="49">
        <v>0</v>
      </c>
      <c r="M146" s="49">
        <v>0</v>
      </c>
      <c r="N146" s="49"/>
      <c r="O146" s="49">
        <v>0</v>
      </c>
      <c r="P146" s="49">
        <v>0</v>
      </c>
      <c r="Q146" s="49">
        <v>0</v>
      </c>
      <c r="R146" s="49"/>
      <c r="S146" s="49">
        <v>0</v>
      </c>
      <c r="T146" s="49">
        <v>6</v>
      </c>
      <c r="U146" s="49">
        <v>18</v>
      </c>
      <c r="V146" s="49"/>
      <c r="W146" s="51">
        <v>0</v>
      </c>
      <c r="X146" s="103">
        <v>0</v>
      </c>
      <c r="Y146" s="103">
        <v>0</v>
      </c>
      <c r="Z146" s="77">
        <f t="shared" si="5"/>
        <v>24</v>
      </c>
      <c r="AA146" s="117">
        <v>12</v>
      </c>
    </row>
    <row r="147" spans="1:27" x14ac:dyDescent="0.2">
      <c r="A147" s="78" t="s">
        <v>197</v>
      </c>
      <c r="B147" s="50" t="s">
        <v>198</v>
      </c>
      <c r="C147" s="50" t="s">
        <v>14</v>
      </c>
      <c r="D147" s="50" t="s">
        <v>199</v>
      </c>
      <c r="E147" s="50" t="s">
        <v>19</v>
      </c>
      <c r="F147" s="51"/>
      <c r="G147" s="51">
        <v>0</v>
      </c>
      <c r="H147" s="51">
        <v>5</v>
      </c>
      <c r="I147" s="51">
        <v>12</v>
      </c>
      <c r="J147" s="51"/>
      <c r="K147" s="51">
        <v>0</v>
      </c>
      <c r="L147" s="51">
        <v>0</v>
      </c>
      <c r="M147" s="51">
        <v>0</v>
      </c>
      <c r="N147" s="51"/>
      <c r="O147" s="51">
        <v>0</v>
      </c>
      <c r="P147" s="51">
        <v>0</v>
      </c>
      <c r="Q147" s="51">
        <v>0</v>
      </c>
      <c r="R147" s="51"/>
      <c r="S147" s="51">
        <v>0</v>
      </c>
      <c r="T147" s="51">
        <v>0</v>
      </c>
      <c r="U147" s="51">
        <v>0</v>
      </c>
      <c r="V147" s="51"/>
      <c r="W147" s="51">
        <v>0</v>
      </c>
      <c r="X147" s="103">
        <v>0</v>
      </c>
      <c r="Y147" s="103">
        <v>0</v>
      </c>
      <c r="Z147" s="79">
        <f t="shared" si="5"/>
        <v>17</v>
      </c>
      <c r="AA147" s="1">
        <v>13</v>
      </c>
    </row>
    <row r="148" spans="1:27" x14ac:dyDescent="0.2">
      <c r="A148" s="80" t="s">
        <v>284</v>
      </c>
      <c r="B148" s="81" t="s">
        <v>285</v>
      </c>
      <c r="C148" s="81"/>
      <c r="D148" s="81" t="s">
        <v>366</v>
      </c>
      <c r="E148" s="81" t="s">
        <v>19</v>
      </c>
      <c r="F148" s="49"/>
      <c r="G148" s="49">
        <v>0</v>
      </c>
      <c r="H148" s="49">
        <v>0</v>
      </c>
      <c r="I148" s="49">
        <v>0</v>
      </c>
      <c r="J148" s="49"/>
      <c r="K148" s="49">
        <v>0</v>
      </c>
      <c r="L148" s="49">
        <v>0</v>
      </c>
      <c r="M148" s="49">
        <v>0</v>
      </c>
      <c r="N148" s="49"/>
      <c r="O148" s="49">
        <v>0</v>
      </c>
      <c r="P148" s="49">
        <v>6</v>
      </c>
      <c r="Q148" s="49">
        <v>10</v>
      </c>
      <c r="R148" s="49"/>
      <c r="S148" s="49">
        <v>0</v>
      </c>
      <c r="T148" s="49">
        <v>0</v>
      </c>
      <c r="U148" s="49">
        <v>0</v>
      </c>
      <c r="V148" s="49"/>
      <c r="W148" s="51">
        <v>0</v>
      </c>
      <c r="X148" s="103">
        <v>0</v>
      </c>
      <c r="Y148" s="103">
        <v>0</v>
      </c>
      <c r="Z148" s="77">
        <f t="shared" si="5"/>
        <v>16</v>
      </c>
      <c r="AA148" s="117">
        <v>14</v>
      </c>
    </row>
    <row r="149" spans="1:27" x14ac:dyDescent="0.2">
      <c r="A149" s="76" t="s">
        <v>442</v>
      </c>
      <c r="B149" s="48" t="s">
        <v>443</v>
      </c>
      <c r="C149" s="48" t="s">
        <v>5</v>
      </c>
      <c r="D149" s="48"/>
      <c r="E149" s="48" t="s">
        <v>19</v>
      </c>
      <c r="F149" s="49"/>
      <c r="G149" s="49">
        <v>0</v>
      </c>
      <c r="H149" s="49">
        <v>0</v>
      </c>
      <c r="I149" s="49">
        <v>0</v>
      </c>
      <c r="J149" s="49"/>
      <c r="K149" s="49">
        <v>0</v>
      </c>
      <c r="L149" s="49">
        <v>0</v>
      </c>
      <c r="M149" s="49">
        <v>0</v>
      </c>
      <c r="N149" s="49"/>
      <c r="O149" s="49">
        <v>0</v>
      </c>
      <c r="P149" s="49">
        <v>0</v>
      </c>
      <c r="Q149" s="49">
        <v>0</v>
      </c>
      <c r="R149" s="49"/>
      <c r="S149" s="49">
        <v>5</v>
      </c>
      <c r="T149" s="49">
        <v>9</v>
      </c>
      <c r="U149" s="49">
        <v>0</v>
      </c>
      <c r="V149" s="49"/>
      <c r="W149" s="51">
        <v>0</v>
      </c>
      <c r="X149" s="103">
        <v>0</v>
      </c>
      <c r="Y149" s="103">
        <v>0</v>
      </c>
      <c r="Z149" s="77">
        <f t="shared" si="5"/>
        <v>14</v>
      </c>
      <c r="AA149" s="1">
        <v>15</v>
      </c>
    </row>
    <row r="150" spans="1:27" x14ac:dyDescent="0.2">
      <c r="A150" s="12" t="s">
        <v>446</v>
      </c>
      <c r="B150" s="12" t="s">
        <v>447</v>
      </c>
      <c r="E150" s="12" t="s">
        <v>19</v>
      </c>
      <c r="F150" s="49"/>
      <c r="G150" s="49">
        <v>0</v>
      </c>
      <c r="H150" s="49">
        <v>0</v>
      </c>
      <c r="I150" s="49">
        <v>0</v>
      </c>
      <c r="J150" s="49"/>
      <c r="K150" s="49">
        <v>0</v>
      </c>
      <c r="L150" s="49">
        <v>0</v>
      </c>
      <c r="M150" s="49">
        <v>0</v>
      </c>
      <c r="N150" s="49"/>
      <c r="O150" s="49">
        <v>0</v>
      </c>
      <c r="P150" s="49">
        <v>0</v>
      </c>
      <c r="Q150" s="49">
        <v>0</v>
      </c>
      <c r="R150" s="49"/>
      <c r="S150" s="49">
        <v>1</v>
      </c>
      <c r="T150" s="49">
        <v>7</v>
      </c>
      <c r="U150" s="49">
        <v>0</v>
      </c>
      <c r="V150" s="49"/>
      <c r="W150" s="51">
        <v>0</v>
      </c>
      <c r="X150" s="103">
        <v>0</v>
      </c>
      <c r="Y150" s="103">
        <v>0</v>
      </c>
      <c r="Z150" s="77">
        <f t="shared" si="5"/>
        <v>8</v>
      </c>
      <c r="AA150" s="117">
        <v>16</v>
      </c>
    </row>
    <row r="151" spans="1:27" x14ac:dyDescent="0.2">
      <c r="A151" s="89" t="s">
        <v>339</v>
      </c>
      <c r="B151" s="89" t="s">
        <v>340</v>
      </c>
      <c r="C151" s="89"/>
      <c r="D151" s="89" t="s">
        <v>333</v>
      </c>
      <c r="E151" s="89" t="s">
        <v>19</v>
      </c>
      <c r="F151" s="51"/>
      <c r="G151" s="51">
        <v>0</v>
      </c>
      <c r="H151" s="51">
        <v>0</v>
      </c>
      <c r="I151" s="51">
        <v>0</v>
      </c>
      <c r="J151" s="51"/>
      <c r="K151" s="51">
        <v>0</v>
      </c>
      <c r="L151" s="51">
        <v>0</v>
      </c>
      <c r="M151" s="51">
        <v>0</v>
      </c>
      <c r="N151" s="51"/>
      <c r="O151" s="51">
        <v>0</v>
      </c>
      <c r="P151" s="51">
        <v>0</v>
      </c>
      <c r="Q151" s="51">
        <v>0</v>
      </c>
      <c r="R151" s="51"/>
      <c r="S151" s="51">
        <v>0</v>
      </c>
      <c r="T151" s="51">
        <v>0</v>
      </c>
      <c r="U151" s="51">
        <v>0</v>
      </c>
      <c r="V151" s="51"/>
      <c r="W151" s="51">
        <v>0</v>
      </c>
      <c r="X151" s="103">
        <v>0</v>
      </c>
      <c r="Y151" s="103">
        <v>0</v>
      </c>
      <c r="Z151" s="79">
        <f t="shared" si="5"/>
        <v>0</v>
      </c>
      <c r="AA151" s="2">
        <v>17</v>
      </c>
    </row>
    <row r="152" spans="1:27" x14ac:dyDescent="0.2">
      <c r="A152" s="12" t="s">
        <v>337</v>
      </c>
      <c r="B152" s="12" t="s">
        <v>159</v>
      </c>
      <c r="D152" s="12" t="s">
        <v>338</v>
      </c>
      <c r="E152" s="12" t="s">
        <v>19</v>
      </c>
      <c r="F152" s="49"/>
      <c r="G152" s="49">
        <v>0</v>
      </c>
      <c r="H152" s="49">
        <v>0</v>
      </c>
      <c r="I152" s="49">
        <v>0</v>
      </c>
      <c r="J152" s="49"/>
      <c r="K152" s="49">
        <v>0</v>
      </c>
      <c r="L152" s="49">
        <v>0</v>
      </c>
      <c r="M152" s="49">
        <v>0</v>
      </c>
      <c r="N152" s="49"/>
      <c r="O152" s="49">
        <v>0</v>
      </c>
      <c r="P152" s="49">
        <v>0</v>
      </c>
      <c r="Q152" s="49">
        <v>0</v>
      </c>
      <c r="R152" s="49"/>
      <c r="S152" s="49">
        <v>0</v>
      </c>
      <c r="T152" s="49">
        <v>0</v>
      </c>
      <c r="U152" s="49">
        <v>0</v>
      </c>
      <c r="V152" s="49"/>
      <c r="W152" s="51">
        <v>0</v>
      </c>
      <c r="X152" s="103">
        <v>0</v>
      </c>
      <c r="Y152" s="103">
        <v>0</v>
      </c>
      <c r="Z152" s="77">
        <f t="shared" si="5"/>
        <v>0</v>
      </c>
      <c r="AA152" s="139">
        <v>18</v>
      </c>
    </row>
    <row r="153" spans="1:27" x14ac:dyDescent="0.2">
      <c r="A153" s="89" t="s">
        <v>341</v>
      </c>
      <c r="B153" s="89" t="s">
        <v>342</v>
      </c>
      <c r="C153" s="89"/>
      <c r="D153" s="89" t="s">
        <v>343</v>
      </c>
      <c r="E153" s="89" t="s">
        <v>19</v>
      </c>
      <c r="F153" s="51"/>
      <c r="G153" s="51">
        <v>0</v>
      </c>
      <c r="H153" s="51">
        <v>0</v>
      </c>
      <c r="I153" s="51">
        <v>0</v>
      </c>
      <c r="J153" s="51"/>
      <c r="K153" s="51">
        <v>0</v>
      </c>
      <c r="L153" s="51">
        <v>0</v>
      </c>
      <c r="M153" s="51">
        <v>0</v>
      </c>
      <c r="N153" s="51"/>
      <c r="O153" s="51">
        <v>0</v>
      </c>
      <c r="P153" s="51">
        <v>0</v>
      </c>
      <c r="Q153" s="51">
        <v>0</v>
      </c>
      <c r="R153" s="51"/>
      <c r="S153" s="51">
        <v>0</v>
      </c>
      <c r="T153" s="51">
        <v>0</v>
      </c>
      <c r="U153" s="51">
        <v>0</v>
      </c>
      <c r="V153" s="51"/>
      <c r="W153" s="51">
        <v>0</v>
      </c>
      <c r="X153" s="103">
        <v>0</v>
      </c>
      <c r="Y153" s="103">
        <v>0</v>
      </c>
      <c r="Z153" s="79">
        <f t="shared" si="5"/>
        <v>0</v>
      </c>
      <c r="AA153" s="2">
        <v>19</v>
      </c>
    </row>
    <row r="154" spans="1:27" x14ac:dyDescent="0.2">
      <c r="A154" s="12" t="s">
        <v>364</v>
      </c>
      <c r="B154" s="12" t="s">
        <v>365</v>
      </c>
      <c r="D154" s="12" t="s">
        <v>23</v>
      </c>
      <c r="E154" s="12" t="s">
        <v>19</v>
      </c>
      <c r="F154" s="49"/>
      <c r="G154" s="49">
        <v>0</v>
      </c>
      <c r="H154" s="49">
        <v>0</v>
      </c>
      <c r="I154" s="49">
        <v>0</v>
      </c>
      <c r="J154" s="49"/>
      <c r="K154" s="49">
        <v>0</v>
      </c>
      <c r="L154" s="49">
        <v>0</v>
      </c>
      <c r="M154" s="49">
        <v>0</v>
      </c>
      <c r="N154" s="49"/>
      <c r="O154" s="49">
        <v>0</v>
      </c>
      <c r="P154" s="49">
        <v>0</v>
      </c>
      <c r="Q154" s="49">
        <v>0</v>
      </c>
      <c r="R154" s="49"/>
      <c r="S154" s="49">
        <v>0</v>
      </c>
      <c r="T154" s="49">
        <v>0</v>
      </c>
      <c r="U154" s="49">
        <v>0</v>
      </c>
      <c r="V154" s="49"/>
      <c r="W154" s="51">
        <v>0</v>
      </c>
      <c r="X154" s="103">
        <v>0</v>
      </c>
      <c r="Y154" s="103">
        <v>0</v>
      </c>
      <c r="Z154" s="77">
        <f t="shared" si="5"/>
        <v>0</v>
      </c>
      <c r="AA154" s="117">
        <v>20</v>
      </c>
    </row>
  </sheetData>
  <sheetProtection algorithmName="SHA-512" hashValue="ruuS9+GntTdtwTLUuIBR6JOoBRGG7zWnToXsLQLu9ROT84+SSjsX+bhv9/5DAJ4VOjdYmi9mpopzPQA46GPQXQ==" saltValue="p5Ze7rTitMqPwqEdI5ouuQ==" spinCount="100000" sheet="1" objects="1" scenarios="1"/>
  <sortState xmlns:xlrd2="http://schemas.microsoft.com/office/spreadsheetml/2017/richdata2" ref="A7:Z13">
    <sortCondition descending="1" ref="Z7"/>
  </sortState>
  <mergeCells count="11">
    <mergeCell ref="A1:C1"/>
    <mergeCell ref="R3:U3"/>
    <mergeCell ref="R4:U4"/>
    <mergeCell ref="V3:Y3"/>
    <mergeCell ref="V4:Y4"/>
    <mergeCell ref="F3:I3"/>
    <mergeCell ref="F4:I4"/>
    <mergeCell ref="J3:M3"/>
    <mergeCell ref="J4:M4"/>
    <mergeCell ref="N3:Q3"/>
    <mergeCell ref="N4:Q4"/>
  </mergeCells>
  <phoneticPr fontId="5" type="noConversion"/>
  <pageMargins left="0.19685039370078741" right="0.19685039370078741" top="0.19685039370078741" bottom="0.19685039370078741" header="0.31496062992125984" footer="0.31496062992125984"/>
  <pageSetup paperSize="9" scale="39" orientation="portrait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17C8-F84F-C54D-A51F-A2328EE0B15B}">
  <dimension ref="A1:BW170"/>
  <sheetViews>
    <sheetView zoomScale="70" zoomScaleNormal="70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AA95" sqref="AA95"/>
    </sheetView>
  </sheetViews>
  <sheetFormatPr baseColWidth="10" defaultColWidth="8.83203125" defaultRowHeight="15" x14ac:dyDescent="0.2"/>
  <cols>
    <col min="1" max="1" width="21.5" style="12" customWidth="1"/>
    <col min="2" max="2" width="17.5" style="12" customWidth="1"/>
    <col min="3" max="3" width="10.1640625" style="12" customWidth="1"/>
    <col min="4" max="4" width="26.83203125" style="12" customWidth="1"/>
    <col min="5" max="5" width="22" style="12" bestFit="1" customWidth="1"/>
    <col min="6" max="6" width="11.33203125" style="1" customWidth="1"/>
    <col min="7" max="7" width="12.33203125" style="1" customWidth="1"/>
    <col min="8" max="8" width="11.1640625" style="1" customWidth="1"/>
    <col min="9" max="9" width="12.33203125" style="1" customWidth="1"/>
    <col min="10" max="10" width="13.33203125" style="1" customWidth="1"/>
    <col min="11" max="11" width="11.1640625" style="1" customWidth="1"/>
    <col min="12" max="12" width="12.33203125" style="1" customWidth="1"/>
    <col min="13" max="13" width="13.33203125" style="1" customWidth="1"/>
    <col min="14" max="14" width="11.1640625" style="1" customWidth="1"/>
    <col min="15" max="15" width="13.1640625" style="1" customWidth="1"/>
    <col min="16" max="16" width="13.33203125" style="1" customWidth="1"/>
    <col min="17" max="17" width="12.1640625" style="1" customWidth="1"/>
    <col min="18" max="18" width="13.33203125" style="1" customWidth="1"/>
    <col min="19" max="19" width="14.33203125" style="1" customWidth="1"/>
    <col min="20" max="20" width="11.1640625" style="1" customWidth="1"/>
    <col min="21" max="21" width="13.33203125" style="2" customWidth="1"/>
    <col min="22" max="22" width="14.33203125" style="2" customWidth="1"/>
    <col min="23" max="24" width="11.1640625" style="2" customWidth="1"/>
    <col min="25" max="25" width="11.5" style="1" customWidth="1"/>
    <col min="26" max="26" width="10.5" bestFit="1" customWidth="1"/>
  </cols>
  <sheetData>
    <row r="1" spans="1:74" ht="19" x14ac:dyDescent="0.25">
      <c r="A1" s="41" t="s">
        <v>260</v>
      </c>
      <c r="B1" s="41"/>
      <c r="C1" s="41"/>
      <c r="D1" s="41"/>
      <c r="E1" s="41"/>
      <c r="F1" s="3"/>
      <c r="G1" s="3"/>
      <c r="H1" s="3"/>
    </row>
    <row r="2" spans="1:74" ht="20" thickBot="1" x14ac:dyDescent="0.25">
      <c r="A2" s="19" t="s">
        <v>13</v>
      </c>
      <c r="Y2" s="3"/>
    </row>
    <row r="3" spans="1:74" ht="16" x14ac:dyDescent="0.2">
      <c r="A3" s="13"/>
      <c r="F3" s="154" t="s">
        <v>261</v>
      </c>
      <c r="G3" s="155"/>
      <c r="H3" s="156"/>
      <c r="I3" s="154" t="s">
        <v>262</v>
      </c>
      <c r="J3" s="155"/>
      <c r="K3" s="156"/>
      <c r="L3" s="154" t="s">
        <v>263</v>
      </c>
      <c r="M3" s="155"/>
      <c r="N3" s="156"/>
      <c r="O3" s="154" t="s">
        <v>264</v>
      </c>
      <c r="P3" s="155"/>
      <c r="Q3" s="156"/>
      <c r="R3" s="154" t="s">
        <v>265</v>
      </c>
      <c r="S3" s="155"/>
      <c r="T3" s="156"/>
      <c r="U3" s="154" t="s">
        <v>266</v>
      </c>
      <c r="V3" s="155"/>
      <c r="W3" s="156"/>
    </row>
    <row r="4" spans="1:74" ht="16" thickBot="1" x14ac:dyDescent="0.25">
      <c r="F4" s="157" t="s">
        <v>160</v>
      </c>
      <c r="G4" s="158"/>
      <c r="H4" s="159"/>
      <c r="I4" s="160">
        <v>45465</v>
      </c>
      <c r="J4" s="158"/>
      <c r="K4" s="159"/>
      <c r="L4" s="157" t="s">
        <v>186</v>
      </c>
      <c r="M4" s="158"/>
      <c r="N4" s="159"/>
      <c r="O4" s="160">
        <v>45521</v>
      </c>
      <c r="P4" s="158"/>
      <c r="Q4" s="159"/>
      <c r="R4" s="157" t="s">
        <v>190</v>
      </c>
      <c r="S4" s="158"/>
      <c r="T4" s="159"/>
      <c r="U4" s="157" t="s">
        <v>192</v>
      </c>
      <c r="V4" s="158"/>
      <c r="W4" s="159"/>
    </row>
    <row r="5" spans="1:74" ht="15" customHeigh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4" t="s">
        <v>153</v>
      </c>
      <c r="G5" s="14" t="s">
        <v>9</v>
      </c>
      <c r="H5" s="14" t="s">
        <v>10</v>
      </c>
      <c r="I5" s="14" t="s">
        <v>153</v>
      </c>
      <c r="J5" s="14" t="s">
        <v>9</v>
      </c>
      <c r="K5" s="14" t="s">
        <v>10</v>
      </c>
      <c r="L5" s="14" t="s">
        <v>153</v>
      </c>
      <c r="M5" s="14" t="s">
        <v>9</v>
      </c>
      <c r="N5" s="14" t="s">
        <v>10</v>
      </c>
      <c r="O5" s="14" t="s">
        <v>153</v>
      </c>
      <c r="P5" s="14" t="s">
        <v>9</v>
      </c>
      <c r="Q5" s="14" t="s">
        <v>10</v>
      </c>
      <c r="R5" s="14" t="s">
        <v>153</v>
      </c>
      <c r="S5" s="14" t="s">
        <v>9</v>
      </c>
      <c r="T5" s="14" t="s">
        <v>10</v>
      </c>
      <c r="U5" s="14" t="s">
        <v>153</v>
      </c>
      <c r="V5" s="14" t="s">
        <v>9</v>
      </c>
      <c r="W5" s="14" t="s">
        <v>10</v>
      </c>
      <c r="X5" s="5" t="s">
        <v>11</v>
      </c>
      <c r="Y5" s="135" t="s">
        <v>12</v>
      </c>
    </row>
    <row r="6" spans="1:74" s="2" customFormat="1" ht="15" customHeight="1" thickBot="1" x14ac:dyDescent="0.25">
      <c r="A6" s="71" t="s">
        <v>0</v>
      </c>
      <c r="B6" s="33" t="s">
        <v>1</v>
      </c>
      <c r="C6" s="33" t="s">
        <v>2</v>
      </c>
      <c r="D6" s="33" t="s">
        <v>3</v>
      </c>
      <c r="E6" s="33" t="s">
        <v>4</v>
      </c>
      <c r="F6" s="33" t="s">
        <v>153</v>
      </c>
      <c r="G6" s="33" t="s">
        <v>9</v>
      </c>
      <c r="H6" s="33" t="s">
        <v>10</v>
      </c>
      <c r="I6" s="34" t="s">
        <v>410</v>
      </c>
      <c r="J6" s="33" t="s">
        <v>411</v>
      </c>
      <c r="K6" s="33" t="s">
        <v>412</v>
      </c>
      <c r="L6" s="33" t="s">
        <v>425</v>
      </c>
      <c r="M6" s="33" t="s">
        <v>426</v>
      </c>
      <c r="N6" s="33" t="s">
        <v>427</v>
      </c>
      <c r="O6" s="33" t="s">
        <v>428</v>
      </c>
      <c r="P6" s="33" t="s">
        <v>429</v>
      </c>
      <c r="Q6" s="33" t="s">
        <v>430</v>
      </c>
      <c r="R6" s="33" t="s">
        <v>418</v>
      </c>
      <c r="S6" s="33" t="s">
        <v>419</v>
      </c>
      <c r="T6" s="33" t="s">
        <v>420</v>
      </c>
      <c r="U6" s="33" t="s">
        <v>431</v>
      </c>
      <c r="V6" s="33" t="s">
        <v>432</v>
      </c>
      <c r="W6" s="33" t="s">
        <v>433</v>
      </c>
      <c r="X6" s="33" t="s">
        <v>11</v>
      </c>
      <c r="Y6" s="1" t="s">
        <v>12</v>
      </c>
    </row>
    <row r="7" spans="1:74" s="43" customFormat="1" ht="15" customHeight="1" x14ac:dyDescent="0.25">
      <c r="A7" s="46" t="s">
        <v>155</v>
      </c>
      <c r="B7" s="46" t="s">
        <v>88</v>
      </c>
      <c r="C7" s="46" t="s">
        <v>5</v>
      </c>
      <c r="D7" s="46"/>
      <c r="E7" s="46" t="s">
        <v>6</v>
      </c>
      <c r="F7" s="47">
        <f>VLOOKUP('RMIK 2024'!$A7,'LČ 2024'!$1:$1048576,7,FALSE)</f>
        <v>5</v>
      </c>
      <c r="G7" s="47">
        <v>16</v>
      </c>
      <c r="H7" s="47">
        <v>20</v>
      </c>
      <c r="I7" s="47">
        <f>VLOOKUP('RMIK 2024'!$A7,'LČ 2024'!$1:$1048576,11,FALSE)</f>
        <v>6</v>
      </c>
      <c r="J7" s="47">
        <v>25</v>
      </c>
      <c r="K7" s="47">
        <v>25</v>
      </c>
      <c r="L7" s="47">
        <v>4</v>
      </c>
      <c r="M7" s="47">
        <v>25</v>
      </c>
      <c r="N7" s="47">
        <v>25</v>
      </c>
      <c r="O7" s="47">
        <v>3</v>
      </c>
      <c r="P7" s="47">
        <v>10</v>
      </c>
      <c r="Q7" s="47">
        <v>16</v>
      </c>
      <c r="R7" s="47">
        <v>1</v>
      </c>
      <c r="S7" s="102">
        <v>8</v>
      </c>
      <c r="T7" s="102">
        <v>13</v>
      </c>
      <c r="U7" s="47">
        <v>4</v>
      </c>
      <c r="V7" s="47">
        <v>20</v>
      </c>
      <c r="W7" s="47">
        <v>16</v>
      </c>
      <c r="X7" s="66">
        <v>221</v>
      </c>
      <c r="Y7" s="141">
        <v>1</v>
      </c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ht="15" customHeight="1" x14ac:dyDescent="0.25">
      <c r="A8" s="52" t="s">
        <v>127</v>
      </c>
      <c r="B8" s="52" t="s">
        <v>128</v>
      </c>
      <c r="C8" s="52" t="s">
        <v>14</v>
      </c>
      <c r="D8" s="52" t="s">
        <v>26</v>
      </c>
      <c r="E8" s="52" t="s">
        <v>6</v>
      </c>
      <c r="F8" s="53">
        <f>VLOOKUP('RMIK 2024'!$A9,'LČ 2024'!$1:$1048576,7,FALSE)</f>
        <v>3</v>
      </c>
      <c r="G8" s="53">
        <v>25</v>
      </c>
      <c r="H8" s="53">
        <v>25</v>
      </c>
      <c r="I8" s="53">
        <v>0</v>
      </c>
      <c r="J8" s="101">
        <v>0</v>
      </c>
      <c r="K8" s="101">
        <v>0</v>
      </c>
      <c r="L8" s="53">
        <v>2</v>
      </c>
      <c r="M8" s="53">
        <v>16</v>
      </c>
      <c r="N8" s="53">
        <v>16</v>
      </c>
      <c r="O8" s="53">
        <v>0</v>
      </c>
      <c r="P8" s="53">
        <v>16</v>
      </c>
      <c r="Q8" s="53">
        <v>13</v>
      </c>
      <c r="R8" s="53">
        <v>6</v>
      </c>
      <c r="S8" s="53">
        <v>25</v>
      </c>
      <c r="T8" s="53">
        <v>11</v>
      </c>
      <c r="U8" s="53">
        <v>6</v>
      </c>
      <c r="V8" s="53">
        <v>25</v>
      </c>
      <c r="W8" s="53">
        <v>25</v>
      </c>
      <c r="X8" s="68">
        <f>SUM(F8:W8)</f>
        <v>214</v>
      </c>
      <c r="Y8" s="136">
        <v>2</v>
      </c>
    </row>
    <row r="9" spans="1:74" s="43" customFormat="1" ht="15" customHeight="1" x14ac:dyDescent="0.25">
      <c r="A9" s="57" t="s">
        <v>129</v>
      </c>
      <c r="B9" s="57" t="s">
        <v>130</v>
      </c>
      <c r="C9" s="59" t="s">
        <v>14</v>
      </c>
      <c r="D9" s="59" t="s">
        <v>26</v>
      </c>
      <c r="E9" s="57" t="s">
        <v>6</v>
      </c>
      <c r="F9" s="58">
        <f>VLOOKUP('RMIK 2024'!$A10,'LČ 2024'!$1:$1048576,7,FALSE)</f>
        <v>4</v>
      </c>
      <c r="G9" s="58">
        <v>13</v>
      </c>
      <c r="H9" s="58">
        <v>13</v>
      </c>
      <c r="I9" s="58">
        <v>4</v>
      </c>
      <c r="J9" s="58">
        <v>16</v>
      </c>
      <c r="K9" s="58">
        <v>16</v>
      </c>
      <c r="L9" s="58">
        <v>1</v>
      </c>
      <c r="M9" s="58">
        <v>13</v>
      </c>
      <c r="N9" s="58">
        <v>11</v>
      </c>
      <c r="O9" s="58">
        <v>1</v>
      </c>
      <c r="P9" s="103">
        <v>11</v>
      </c>
      <c r="Q9" s="103">
        <v>10</v>
      </c>
      <c r="R9" s="58">
        <v>5</v>
      </c>
      <c r="S9" s="58">
        <v>16</v>
      </c>
      <c r="T9" s="58">
        <v>25</v>
      </c>
      <c r="U9" s="58">
        <v>5</v>
      </c>
      <c r="V9" s="58">
        <v>16</v>
      </c>
      <c r="W9" s="58">
        <v>20</v>
      </c>
      <c r="X9" s="69">
        <v>179</v>
      </c>
      <c r="Y9" s="137">
        <v>3</v>
      </c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45" customFormat="1" ht="15" customHeight="1" x14ac:dyDescent="0.25">
      <c r="A10" s="48" t="s">
        <v>156</v>
      </c>
      <c r="B10" s="48" t="s">
        <v>132</v>
      </c>
      <c r="C10" s="48" t="s">
        <v>5</v>
      </c>
      <c r="D10" s="48"/>
      <c r="E10" s="48" t="s">
        <v>6</v>
      </c>
      <c r="F10" s="49">
        <f>VLOOKUP('RMIK 2024'!$A8,'LČ 2024'!$1:$1048576,7,FALSE)</f>
        <v>6</v>
      </c>
      <c r="G10" s="49">
        <v>20</v>
      </c>
      <c r="H10" s="49">
        <v>16</v>
      </c>
      <c r="I10" s="49">
        <v>5</v>
      </c>
      <c r="J10" s="49">
        <v>20</v>
      </c>
      <c r="K10" s="49">
        <v>20</v>
      </c>
      <c r="L10" s="49">
        <v>6</v>
      </c>
      <c r="M10" s="49">
        <v>11</v>
      </c>
      <c r="N10" s="49">
        <v>10</v>
      </c>
      <c r="O10" s="49">
        <v>0</v>
      </c>
      <c r="P10" s="101">
        <v>5</v>
      </c>
      <c r="Q10" s="101">
        <v>7</v>
      </c>
      <c r="R10" s="49">
        <v>3</v>
      </c>
      <c r="S10" s="49">
        <v>9</v>
      </c>
      <c r="T10" s="49">
        <v>8</v>
      </c>
      <c r="U10" s="49">
        <v>2</v>
      </c>
      <c r="V10" s="49">
        <v>11</v>
      </c>
      <c r="W10" s="49">
        <v>11</v>
      </c>
      <c r="X10" s="67">
        <v>158</v>
      </c>
      <c r="Y10" s="142">
        <v>4</v>
      </c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s="43" customFormat="1" ht="15" customHeight="1" x14ac:dyDescent="0.25">
      <c r="A11" s="52" t="s">
        <v>268</v>
      </c>
      <c r="B11" s="52" t="s">
        <v>267</v>
      </c>
      <c r="C11" s="52"/>
      <c r="D11" s="52"/>
      <c r="E11" s="52" t="s">
        <v>6</v>
      </c>
      <c r="F11" s="53">
        <v>0</v>
      </c>
      <c r="G11" s="53">
        <v>0</v>
      </c>
      <c r="H11" s="53">
        <v>0</v>
      </c>
      <c r="I11" s="53">
        <f>VLOOKUP('RMIK 2024'!$A11,'LČ 2024'!$1:$1048576,11,FALSE)</f>
        <v>0</v>
      </c>
      <c r="J11" s="53">
        <v>0</v>
      </c>
      <c r="K11" s="53">
        <v>0</v>
      </c>
      <c r="L11" s="53">
        <v>5</v>
      </c>
      <c r="M11" s="53">
        <v>20</v>
      </c>
      <c r="N11" s="53">
        <v>20</v>
      </c>
      <c r="O11" s="53">
        <v>4</v>
      </c>
      <c r="P11" s="53">
        <v>25</v>
      </c>
      <c r="Q11" s="53">
        <v>20</v>
      </c>
      <c r="R11" s="53">
        <v>2</v>
      </c>
      <c r="S11" s="53">
        <v>10</v>
      </c>
      <c r="T11" s="53">
        <v>20</v>
      </c>
      <c r="U11" s="53">
        <v>0</v>
      </c>
      <c r="V11" s="101">
        <v>0</v>
      </c>
      <c r="W11" s="101">
        <v>0</v>
      </c>
      <c r="X11" s="68">
        <f t="shared" ref="X11:X27" si="0">SUM(F11:W11)</f>
        <v>126</v>
      </c>
      <c r="Y11" s="137">
        <v>5</v>
      </c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ht="15" customHeight="1" x14ac:dyDescent="0.25">
      <c r="A12" s="48" t="s">
        <v>157</v>
      </c>
      <c r="B12" s="48" t="s">
        <v>66</v>
      </c>
      <c r="C12" s="48" t="s">
        <v>5</v>
      </c>
      <c r="D12" s="48" t="s">
        <v>217</v>
      </c>
      <c r="E12" s="48" t="s">
        <v>6</v>
      </c>
      <c r="F12" s="49">
        <f>VLOOKUP('RMIK 2024'!$A12,'LČ 2024'!$1:$1048576,7,FALSE)</f>
        <v>2</v>
      </c>
      <c r="G12" s="101">
        <v>0</v>
      </c>
      <c r="H12" s="49">
        <v>10</v>
      </c>
      <c r="I12" s="49">
        <f>VLOOKUP('RMIK 2024'!$A12,'LČ 2024'!$1:$1048576,11,FALSE)</f>
        <v>3</v>
      </c>
      <c r="J12" s="49">
        <v>13</v>
      </c>
      <c r="K12" s="49">
        <v>13</v>
      </c>
      <c r="L12" s="49">
        <v>0</v>
      </c>
      <c r="M12" s="49">
        <v>8</v>
      </c>
      <c r="N12" s="49">
        <v>9</v>
      </c>
      <c r="O12" s="49">
        <v>0</v>
      </c>
      <c r="P12" s="49">
        <v>6</v>
      </c>
      <c r="Q12" s="49">
        <v>6</v>
      </c>
      <c r="R12" s="49">
        <v>0</v>
      </c>
      <c r="S12" s="49">
        <v>4</v>
      </c>
      <c r="T12" s="101">
        <v>0</v>
      </c>
      <c r="U12" s="49">
        <v>1</v>
      </c>
      <c r="V12" s="49">
        <v>10</v>
      </c>
      <c r="W12" s="49">
        <v>10</v>
      </c>
      <c r="X12" s="67">
        <f t="shared" si="0"/>
        <v>95</v>
      </c>
      <c r="Y12" s="136">
        <v>6</v>
      </c>
    </row>
    <row r="13" spans="1:74" s="43" customFormat="1" ht="15" customHeight="1" x14ac:dyDescent="0.25">
      <c r="A13" s="48" t="s">
        <v>270</v>
      </c>
      <c r="B13" s="48" t="s">
        <v>271</v>
      </c>
      <c r="C13" s="48"/>
      <c r="D13" s="48"/>
      <c r="E13" s="48" t="s">
        <v>6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3</v>
      </c>
      <c r="M13" s="49">
        <v>10</v>
      </c>
      <c r="N13" s="49">
        <v>13</v>
      </c>
      <c r="O13" s="49">
        <v>5</v>
      </c>
      <c r="P13" s="49">
        <v>13</v>
      </c>
      <c r="Q13" s="49">
        <v>9</v>
      </c>
      <c r="R13" s="49">
        <v>0</v>
      </c>
      <c r="S13" s="49">
        <v>13</v>
      </c>
      <c r="T13" s="49">
        <v>7</v>
      </c>
      <c r="U13" s="49">
        <v>0</v>
      </c>
      <c r="V13" s="101">
        <v>0</v>
      </c>
      <c r="W13" s="101">
        <v>0</v>
      </c>
      <c r="X13" s="74">
        <f t="shared" si="0"/>
        <v>73</v>
      </c>
      <c r="Y13" s="137">
        <v>7</v>
      </c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ht="15" customHeight="1" x14ac:dyDescent="0.25">
      <c r="A14" s="50" t="s">
        <v>158</v>
      </c>
      <c r="B14" s="50" t="s">
        <v>159</v>
      </c>
      <c r="C14" s="50" t="s">
        <v>5</v>
      </c>
      <c r="D14" s="50" t="s">
        <v>27</v>
      </c>
      <c r="E14" s="50" t="s">
        <v>6</v>
      </c>
      <c r="F14" s="53">
        <v>2</v>
      </c>
      <c r="G14" s="51">
        <v>11</v>
      </c>
      <c r="H14" s="51">
        <v>11</v>
      </c>
      <c r="I14" s="53">
        <v>2</v>
      </c>
      <c r="J14" s="51">
        <v>11</v>
      </c>
      <c r="K14" s="51">
        <v>11</v>
      </c>
      <c r="L14" s="51">
        <v>0</v>
      </c>
      <c r="M14" s="51">
        <v>9</v>
      </c>
      <c r="N14" s="51">
        <v>8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103">
        <v>0</v>
      </c>
      <c r="W14" s="103">
        <v>0</v>
      </c>
      <c r="X14" s="73">
        <f t="shared" si="0"/>
        <v>65</v>
      </c>
      <c r="Y14" s="136">
        <v>8</v>
      </c>
    </row>
    <row r="15" spans="1:74" s="43" customFormat="1" ht="15" customHeight="1" x14ac:dyDescent="0.25">
      <c r="A15" s="48" t="s">
        <v>312</v>
      </c>
      <c r="B15" s="48" t="s">
        <v>313</v>
      </c>
      <c r="C15" s="48"/>
      <c r="D15" s="48" t="s">
        <v>314</v>
      </c>
      <c r="E15" s="48" t="s">
        <v>6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101">
        <v>0</v>
      </c>
      <c r="N15" s="101">
        <v>0</v>
      </c>
      <c r="O15" s="49">
        <v>0</v>
      </c>
      <c r="P15" s="49">
        <v>8</v>
      </c>
      <c r="Q15" s="49">
        <v>8</v>
      </c>
      <c r="R15" s="49">
        <v>0</v>
      </c>
      <c r="S15" s="49">
        <v>7</v>
      </c>
      <c r="T15" s="49">
        <v>0</v>
      </c>
      <c r="U15" s="49">
        <v>3</v>
      </c>
      <c r="V15" s="49">
        <v>13</v>
      </c>
      <c r="W15" s="49">
        <v>13</v>
      </c>
      <c r="X15" s="67">
        <f t="shared" si="0"/>
        <v>52</v>
      </c>
      <c r="Y15" s="137">
        <v>9</v>
      </c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ht="15" customHeight="1" x14ac:dyDescent="0.25">
      <c r="A16" s="52" t="s">
        <v>367</v>
      </c>
      <c r="B16" s="52" t="s">
        <v>291</v>
      </c>
      <c r="C16" s="52"/>
      <c r="D16" s="52" t="s">
        <v>368</v>
      </c>
      <c r="E16" s="52" t="s">
        <v>6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101">
        <v>0</v>
      </c>
      <c r="N16" s="101">
        <v>0</v>
      </c>
      <c r="O16" s="53">
        <v>6</v>
      </c>
      <c r="P16" s="53">
        <v>9</v>
      </c>
      <c r="Q16" s="53">
        <v>25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68">
        <f t="shared" si="0"/>
        <v>40</v>
      </c>
      <c r="Y16" s="136">
        <v>10</v>
      </c>
    </row>
    <row r="17" spans="1:74" s="43" customFormat="1" ht="15" customHeight="1" x14ac:dyDescent="0.25">
      <c r="A17" s="48" t="s">
        <v>436</v>
      </c>
      <c r="B17" s="48" t="s">
        <v>435</v>
      </c>
      <c r="C17" s="48"/>
      <c r="D17" s="48"/>
      <c r="E17" s="48" t="s">
        <v>6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101">
        <v>0</v>
      </c>
      <c r="N17" s="101">
        <v>0</v>
      </c>
      <c r="O17" s="49">
        <v>0</v>
      </c>
      <c r="P17" s="49">
        <v>0</v>
      </c>
      <c r="Q17" s="49">
        <v>0</v>
      </c>
      <c r="R17" s="49">
        <v>4</v>
      </c>
      <c r="S17" s="49">
        <v>20</v>
      </c>
      <c r="T17" s="49">
        <v>9</v>
      </c>
      <c r="U17" s="49">
        <v>0</v>
      </c>
      <c r="V17" s="49">
        <v>0</v>
      </c>
      <c r="W17" s="49">
        <v>0</v>
      </c>
      <c r="X17" s="67">
        <f t="shared" si="0"/>
        <v>33</v>
      </c>
      <c r="Y17" s="137">
        <v>11</v>
      </c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ht="15" customHeight="1" x14ac:dyDescent="0.25">
      <c r="A18" s="48" t="s">
        <v>448</v>
      </c>
      <c r="B18" s="48" t="s">
        <v>128</v>
      </c>
      <c r="C18" s="48"/>
      <c r="D18" s="48"/>
      <c r="E18" s="48" t="s">
        <v>6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101">
        <v>0</v>
      </c>
      <c r="N18" s="101">
        <v>0</v>
      </c>
      <c r="O18" s="49">
        <v>0</v>
      </c>
      <c r="P18" s="49">
        <v>0</v>
      </c>
      <c r="Q18" s="49">
        <v>0</v>
      </c>
      <c r="R18" s="49">
        <v>0</v>
      </c>
      <c r="S18" s="49">
        <v>11</v>
      </c>
      <c r="T18" s="49">
        <v>16</v>
      </c>
      <c r="U18" s="49">
        <v>0</v>
      </c>
      <c r="V18" s="49">
        <v>0</v>
      </c>
      <c r="W18" s="49">
        <v>0</v>
      </c>
      <c r="X18" s="67">
        <f t="shared" si="0"/>
        <v>27</v>
      </c>
      <c r="Y18" s="136">
        <v>12</v>
      </c>
    </row>
    <row r="19" spans="1:74" ht="15" customHeight="1" x14ac:dyDescent="0.25">
      <c r="A19" s="48" t="s">
        <v>309</v>
      </c>
      <c r="B19" s="48" t="s">
        <v>310</v>
      </c>
      <c r="C19" s="48"/>
      <c r="D19" s="48" t="s">
        <v>317</v>
      </c>
      <c r="E19" s="48" t="s">
        <v>6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101">
        <v>0</v>
      </c>
      <c r="N19" s="101">
        <v>0</v>
      </c>
      <c r="O19" s="49">
        <v>0</v>
      </c>
      <c r="P19" s="49">
        <v>20</v>
      </c>
      <c r="Q19" s="49">
        <v>5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67">
        <f t="shared" si="0"/>
        <v>25</v>
      </c>
      <c r="Y19" s="136">
        <v>13</v>
      </c>
    </row>
    <row r="20" spans="1:74" ht="14.25" customHeight="1" x14ac:dyDescent="0.25">
      <c r="A20" s="52" t="s">
        <v>297</v>
      </c>
      <c r="B20" s="52" t="s">
        <v>369</v>
      </c>
      <c r="C20" s="52"/>
      <c r="D20" s="52" t="s">
        <v>173</v>
      </c>
      <c r="E20" s="52" t="s">
        <v>6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101">
        <v>0</v>
      </c>
      <c r="N20" s="101">
        <v>0</v>
      </c>
      <c r="O20" s="53">
        <v>2</v>
      </c>
      <c r="P20" s="53">
        <v>7</v>
      </c>
      <c r="Q20" s="53">
        <v>11</v>
      </c>
      <c r="R20" s="53">
        <v>0</v>
      </c>
      <c r="S20" s="53">
        <v>0</v>
      </c>
      <c r="T20" s="53">
        <v>0</v>
      </c>
      <c r="U20" s="49">
        <v>0</v>
      </c>
      <c r="V20" s="49">
        <v>0</v>
      </c>
      <c r="W20" s="49">
        <v>0</v>
      </c>
      <c r="X20" s="68">
        <f t="shared" si="0"/>
        <v>20</v>
      </c>
      <c r="Y20" s="137">
        <v>14</v>
      </c>
    </row>
    <row r="21" spans="1:74" ht="14.25" customHeight="1" x14ac:dyDescent="0.25">
      <c r="A21" s="48" t="s">
        <v>450</v>
      </c>
      <c r="B21" s="48" t="s">
        <v>451</v>
      </c>
      <c r="C21" s="48"/>
      <c r="D21" s="48"/>
      <c r="E21" s="48" t="s">
        <v>6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101">
        <v>0</v>
      </c>
      <c r="N21" s="101">
        <v>0</v>
      </c>
      <c r="O21" s="49">
        <v>0</v>
      </c>
      <c r="P21" s="49">
        <v>0</v>
      </c>
      <c r="Q21" s="49">
        <v>0</v>
      </c>
      <c r="R21" s="49">
        <v>0</v>
      </c>
      <c r="S21" s="49">
        <v>5</v>
      </c>
      <c r="T21" s="49">
        <v>10</v>
      </c>
      <c r="U21" s="49">
        <v>0</v>
      </c>
      <c r="V21" s="49">
        <v>0</v>
      </c>
      <c r="W21" s="49">
        <v>0</v>
      </c>
      <c r="X21" s="67">
        <f t="shared" si="0"/>
        <v>15</v>
      </c>
      <c r="Y21" s="136">
        <v>15</v>
      </c>
    </row>
    <row r="22" spans="1:74" ht="14.25" customHeight="1" x14ac:dyDescent="0.25">
      <c r="A22" s="48" t="s">
        <v>476</v>
      </c>
      <c r="B22" s="48" t="s">
        <v>477</v>
      </c>
      <c r="C22" s="48"/>
      <c r="D22" s="48"/>
      <c r="E22" s="48" t="s">
        <v>6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101">
        <v>0</v>
      </c>
      <c r="N22" s="101">
        <v>0</v>
      </c>
      <c r="O22" s="49">
        <v>0</v>
      </c>
      <c r="P22" s="49">
        <v>0</v>
      </c>
      <c r="Q22" s="49">
        <v>0</v>
      </c>
      <c r="R22" s="49">
        <v>0</v>
      </c>
      <c r="S22" s="49">
        <v>6</v>
      </c>
      <c r="T22" s="49">
        <v>6</v>
      </c>
      <c r="U22" s="49">
        <v>0</v>
      </c>
      <c r="V22" s="49">
        <v>0</v>
      </c>
      <c r="W22" s="49">
        <v>0</v>
      </c>
      <c r="X22" s="67">
        <f t="shared" si="0"/>
        <v>12</v>
      </c>
      <c r="Y22" s="137">
        <v>16</v>
      </c>
    </row>
    <row r="23" spans="1:74" ht="14.25" customHeight="1" x14ac:dyDescent="0.25">
      <c r="A23" s="48" t="s">
        <v>479</v>
      </c>
      <c r="B23" s="48" t="s">
        <v>470</v>
      </c>
      <c r="C23" s="48"/>
      <c r="D23" s="48"/>
      <c r="E23" s="48" t="s">
        <v>6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101">
        <v>0</v>
      </c>
      <c r="N23" s="101">
        <v>0</v>
      </c>
      <c r="O23" s="49">
        <v>0</v>
      </c>
      <c r="P23" s="49">
        <v>0</v>
      </c>
      <c r="Q23" s="49">
        <v>0</v>
      </c>
      <c r="R23" s="49">
        <v>0</v>
      </c>
      <c r="S23" s="49">
        <v>2</v>
      </c>
      <c r="T23" s="49">
        <v>5</v>
      </c>
      <c r="U23" s="49">
        <v>0</v>
      </c>
      <c r="V23" s="49">
        <v>0</v>
      </c>
      <c r="W23" s="49">
        <v>0</v>
      </c>
      <c r="X23" s="67">
        <f t="shared" si="0"/>
        <v>7</v>
      </c>
      <c r="Y23" s="136">
        <v>17</v>
      </c>
    </row>
    <row r="24" spans="1:74" ht="14.25" customHeight="1" x14ac:dyDescent="0.25">
      <c r="A24" s="48" t="s">
        <v>480</v>
      </c>
      <c r="B24" s="48" t="s">
        <v>478</v>
      </c>
      <c r="C24" s="48"/>
      <c r="D24" s="48"/>
      <c r="E24" s="48" t="s">
        <v>6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101">
        <v>0</v>
      </c>
      <c r="N24" s="101">
        <v>0</v>
      </c>
      <c r="O24" s="49">
        <v>0</v>
      </c>
      <c r="P24" s="49">
        <v>0</v>
      </c>
      <c r="Q24" s="49">
        <v>0</v>
      </c>
      <c r="R24" s="49">
        <v>0</v>
      </c>
      <c r="S24" s="49">
        <v>3</v>
      </c>
      <c r="T24" s="49">
        <v>3</v>
      </c>
      <c r="U24" s="49">
        <v>0</v>
      </c>
      <c r="V24" s="49">
        <v>0</v>
      </c>
      <c r="W24" s="49">
        <v>0</v>
      </c>
      <c r="X24" s="67">
        <f t="shared" si="0"/>
        <v>6</v>
      </c>
      <c r="Y24" s="136">
        <v>18</v>
      </c>
    </row>
    <row r="25" spans="1:74" ht="14.25" customHeight="1" x14ac:dyDescent="0.25">
      <c r="A25" s="48" t="s">
        <v>471</v>
      </c>
      <c r="B25" s="48" t="s">
        <v>472</v>
      </c>
      <c r="C25" s="48"/>
      <c r="D25" s="48"/>
      <c r="E25" s="48" t="s">
        <v>6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101">
        <v>0</v>
      </c>
      <c r="N25" s="101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4</v>
      </c>
      <c r="U25" s="49">
        <v>0</v>
      </c>
      <c r="V25" s="49">
        <v>0</v>
      </c>
      <c r="W25" s="49">
        <v>0</v>
      </c>
      <c r="X25" s="67">
        <f t="shared" si="0"/>
        <v>4</v>
      </c>
      <c r="Y25" s="137">
        <v>19</v>
      </c>
    </row>
    <row r="26" spans="1:74" ht="19" x14ac:dyDescent="0.25">
      <c r="A26" s="48" t="s">
        <v>486</v>
      </c>
      <c r="B26" s="48" t="s">
        <v>280</v>
      </c>
      <c r="C26" s="48"/>
      <c r="D26" s="48"/>
      <c r="E26" s="48" t="s">
        <v>6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101">
        <v>0</v>
      </c>
      <c r="N26" s="101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2</v>
      </c>
      <c r="U26" s="49">
        <v>0</v>
      </c>
      <c r="V26" s="49">
        <v>0</v>
      </c>
      <c r="W26" s="49">
        <v>0</v>
      </c>
      <c r="X26" s="67">
        <f t="shared" si="0"/>
        <v>2</v>
      </c>
      <c r="Y26" s="1">
        <v>20</v>
      </c>
    </row>
    <row r="27" spans="1:74" ht="19" x14ac:dyDescent="0.25">
      <c r="A27" s="48" t="s">
        <v>481</v>
      </c>
      <c r="B27" s="48" t="s">
        <v>457</v>
      </c>
      <c r="C27" s="48"/>
      <c r="D27" s="48"/>
      <c r="E27" s="48" t="s">
        <v>6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101">
        <v>0</v>
      </c>
      <c r="N27" s="101">
        <v>0</v>
      </c>
      <c r="O27" s="49">
        <v>0</v>
      </c>
      <c r="P27" s="49">
        <v>0</v>
      </c>
      <c r="Q27" s="49">
        <v>0</v>
      </c>
      <c r="R27" s="49">
        <v>0</v>
      </c>
      <c r="S27" s="49">
        <v>1</v>
      </c>
      <c r="T27" s="49">
        <v>1</v>
      </c>
      <c r="U27" s="49">
        <v>0</v>
      </c>
      <c r="V27" s="49">
        <v>0</v>
      </c>
      <c r="W27" s="49">
        <v>0</v>
      </c>
      <c r="X27" s="67">
        <f t="shared" si="0"/>
        <v>2</v>
      </c>
      <c r="Y27" s="1">
        <v>20</v>
      </c>
    </row>
    <row r="28" spans="1:74" x14ac:dyDescent="0.2">
      <c r="V28" s="2">
        <v>0</v>
      </c>
    </row>
    <row r="29" spans="1:74" s="2" customFormat="1" ht="15" customHeight="1" thickBot="1" x14ac:dyDescent="0.25">
      <c r="A29" s="34" t="s">
        <v>0</v>
      </c>
      <c r="B29" s="34" t="s">
        <v>1</v>
      </c>
      <c r="C29" s="34" t="s">
        <v>2</v>
      </c>
      <c r="D29" s="34" t="s">
        <v>3</v>
      </c>
      <c r="E29" s="34" t="s">
        <v>4</v>
      </c>
      <c r="F29" s="34" t="s">
        <v>153</v>
      </c>
      <c r="G29" s="34" t="s">
        <v>9</v>
      </c>
      <c r="H29" s="34" t="s">
        <v>10</v>
      </c>
      <c r="I29" s="33" t="s">
        <v>410</v>
      </c>
      <c r="J29" s="33" t="s">
        <v>411</v>
      </c>
      <c r="K29" s="33" t="s">
        <v>412</v>
      </c>
      <c r="L29" s="33" t="s">
        <v>425</v>
      </c>
      <c r="M29" s="33" t="s">
        <v>426</v>
      </c>
      <c r="N29" s="33" t="s">
        <v>427</v>
      </c>
      <c r="O29" s="33" t="s">
        <v>428</v>
      </c>
      <c r="P29" s="33" t="s">
        <v>429</v>
      </c>
      <c r="Q29" s="33" t="s">
        <v>430</v>
      </c>
      <c r="R29" s="33" t="s">
        <v>418</v>
      </c>
      <c r="S29" s="33" t="s">
        <v>419</v>
      </c>
      <c r="T29" s="33" t="s">
        <v>420</v>
      </c>
      <c r="U29" s="33" t="s">
        <v>431</v>
      </c>
      <c r="V29" s="33" t="s">
        <v>432</v>
      </c>
      <c r="W29" s="33" t="s">
        <v>433</v>
      </c>
      <c r="X29" s="33" t="s">
        <v>11</v>
      </c>
      <c r="Y29" s="36" t="s">
        <v>12</v>
      </c>
    </row>
    <row r="30" spans="1:74" s="43" customFormat="1" ht="15" customHeight="1" x14ac:dyDescent="0.25">
      <c r="A30" s="60" t="s">
        <v>75</v>
      </c>
      <c r="B30" s="54" t="s">
        <v>76</v>
      </c>
      <c r="C30" s="54" t="s">
        <v>14</v>
      </c>
      <c r="D30" s="54" t="s">
        <v>77</v>
      </c>
      <c r="E30" s="54" t="s">
        <v>8</v>
      </c>
      <c r="F30" s="55">
        <f>VLOOKUP('RMIK 2024'!$A30,'LČ 2024'!$1:$1048576,7,FALSE)</f>
        <v>6</v>
      </c>
      <c r="G30" s="55">
        <v>25</v>
      </c>
      <c r="H30" s="55">
        <v>20</v>
      </c>
      <c r="I30" s="55">
        <f>VLOOKUP('RMIK 2024'!$A30,'LČ 2024'!$1:$1048576,11,FALSE)</f>
        <v>5</v>
      </c>
      <c r="J30" s="55">
        <v>16</v>
      </c>
      <c r="K30" s="55">
        <v>16</v>
      </c>
      <c r="L30" s="55">
        <v>4</v>
      </c>
      <c r="M30" s="55">
        <v>16</v>
      </c>
      <c r="N30" s="55">
        <v>16</v>
      </c>
      <c r="O30" s="55">
        <v>3</v>
      </c>
      <c r="P30" s="55">
        <v>20</v>
      </c>
      <c r="Q30" s="55">
        <v>11</v>
      </c>
      <c r="R30" s="55">
        <v>6</v>
      </c>
      <c r="S30" s="55">
        <v>25</v>
      </c>
      <c r="T30" s="55">
        <v>16</v>
      </c>
      <c r="U30" s="55">
        <v>0</v>
      </c>
      <c r="V30" s="100">
        <v>0</v>
      </c>
      <c r="W30" s="100">
        <v>0</v>
      </c>
      <c r="X30" s="72">
        <f>SUM(F30:W30)</f>
        <v>205</v>
      </c>
      <c r="Y30" s="141">
        <v>1</v>
      </c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ht="15" customHeight="1" x14ac:dyDescent="0.25">
      <c r="A31" s="61" t="s">
        <v>81</v>
      </c>
      <c r="B31" s="48" t="s">
        <v>66</v>
      </c>
      <c r="C31" s="48" t="s">
        <v>5</v>
      </c>
      <c r="D31" s="48" t="s">
        <v>82</v>
      </c>
      <c r="E31" s="48" t="s">
        <v>8</v>
      </c>
      <c r="F31" s="49">
        <f>VLOOKUP('RMIK 2024'!$A33,'LČ 2024'!$1:$1048576,7,FALSE)</f>
        <v>5</v>
      </c>
      <c r="G31" s="49">
        <v>16</v>
      </c>
      <c r="H31" s="49">
        <v>25</v>
      </c>
      <c r="I31" s="49">
        <f>VLOOKUP('RMIK 2024'!$A33,'LČ 2024'!$1:$1048576,11,FALSE)</f>
        <v>6</v>
      </c>
      <c r="J31" s="49">
        <v>20</v>
      </c>
      <c r="K31" s="49">
        <v>20</v>
      </c>
      <c r="L31" s="49">
        <v>1</v>
      </c>
      <c r="M31" s="49">
        <v>7</v>
      </c>
      <c r="N31" s="101">
        <v>8</v>
      </c>
      <c r="O31" s="49">
        <v>0</v>
      </c>
      <c r="P31" s="101">
        <v>7</v>
      </c>
      <c r="Q31" s="49">
        <v>13</v>
      </c>
      <c r="R31" s="49">
        <v>1</v>
      </c>
      <c r="S31" s="49">
        <v>13</v>
      </c>
      <c r="T31" s="49">
        <v>20</v>
      </c>
      <c r="U31" s="49">
        <v>4</v>
      </c>
      <c r="V31" s="49">
        <v>16</v>
      </c>
      <c r="W31" s="49">
        <v>25</v>
      </c>
      <c r="X31" s="67">
        <v>192</v>
      </c>
      <c r="Y31" s="143">
        <v>2</v>
      </c>
    </row>
    <row r="32" spans="1:74" s="43" customFormat="1" ht="15" customHeight="1" x14ac:dyDescent="0.25">
      <c r="A32" s="61" t="s">
        <v>161</v>
      </c>
      <c r="B32" s="48" t="s">
        <v>162</v>
      </c>
      <c r="C32" s="48" t="s">
        <v>14</v>
      </c>
      <c r="D32" s="48" t="s">
        <v>163</v>
      </c>
      <c r="E32" s="48" t="s">
        <v>8</v>
      </c>
      <c r="F32" s="49">
        <f>VLOOKUP('RMIK 2024'!$A31,'LČ 2024'!$1:$1048576,7,FALSE)</f>
        <v>3</v>
      </c>
      <c r="G32" s="49">
        <v>20</v>
      </c>
      <c r="H32" s="49">
        <v>16</v>
      </c>
      <c r="I32" s="49">
        <f>VLOOKUP('RMIK 2024'!$A31,'LČ 2024'!$1:$1048576,11,FALSE)</f>
        <v>4</v>
      </c>
      <c r="J32" s="49">
        <v>0</v>
      </c>
      <c r="K32" s="49">
        <v>0</v>
      </c>
      <c r="L32" s="49">
        <v>5</v>
      </c>
      <c r="M32" s="49">
        <v>25</v>
      </c>
      <c r="N32" s="49">
        <v>25</v>
      </c>
      <c r="O32" s="49">
        <v>4</v>
      </c>
      <c r="P32" s="49">
        <v>25</v>
      </c>
      <c r="Q32" s="49">
        <v>20</v>
      </c>
      <c r="R32" s="49">
        <v>0</v>
      </c>
      <c r="S32" s="49">
        <v>0</v>
      </c>
      <c r="T32" s="49">
        <v>0</v>
      </c>
      <c r="U32" s="49">
        <v>0</v>
      </c>
      <c r="V32" s="101">
        <v>0</v>
      </c>
      <c r="W32" s="101">
        <v>0</v>
      </c>
      <c r="X32" s="67">
        <f>SUM(F32:W32)</f>
        <v>147</v>
      </c>
      <c r="Y32" s="144">
        <v>3</v>
      </c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5" ht="15" customHeight="1" x14ac:dyDescent="0.25">
      <c r="A33" s="62" t="s">
        <v>164</v>
      </c>
      <c r="B33" s="52" t="s">
        <v>165</v>
      </c>
      <c r="C33" s="52" t="s">
        <v>5</v>
      </c>
      <c r="D33" s="52" t="s">
        <v>26</v>
      </c>
      <c r="E33" s="52" t="s">
        <v>8</v>
      </c>
      <c r="F33" s="53">
        <f>VLOOKUP('RMIK 2024'!$A32,'LČ 2024'!$1:$1048576,7,FALSE)</f>
        <v>4</v>
      </c>
      <c r="G33" s="53">
        <v>11</v>
      </c>
      <c r="H33" s="53">
        <v>0</v>
      </c>
      <c r="I33" s="53">
        <f>VLOOKUP('RMIK 2024'!$A32,'LČ 2024'!$1:$1048576,11,FALSE)</f>
        <v>0</v>
      </c>
      <c r="J33" s="53">
        <v>25</v>
      </c>
      <c r="K33" s="53">
        <v>25</v>
      </c>
      <c r="L33" s="53">
        <v>6</v>
      </c>
      <c r="M33" s="53">
        <v>20</v>
      </c>
      <c r="N33" s="53">
        <v>20</v>
      </c>
      <c r="O33" s="87" t="s">
        <v>434</v>
      </c>
      <c r="P33" s="53">
        <v>0</v>
      </c>
      <c r="Q33" s="53">
        <v>6</v>
      </c>
      <c r="R33" s="53">
        <v>2</v>
      </c>
      <c r="S33" s="53">
        <v>9</v>
      </c>
      <c r="T33" s="53">
        <v>9</v>
      </c>
      <c r="U33" s="53">
        <v>0</v>
      </c>
      <c r="V33" s="101">
        <v>0</v>
      </c>
      <c r="W33" s="101">
        <v>0</v>
      </c>
      <c r="X33" s="68">
        <f>SUM(F33:W33)</f>
        <v>137</v>
      </c>
      <c r="Y33" s="143">
        <v>4</v>
      </c>
    </row>
    <row r="34" spans="1:75" s="43" customFormat="1" ht="15" customHeight="1" x14ac:dyDescent="0.25">
      <c r="A34" s="62" t="s">
        <v>64</v>
      </c>
      <c r="B34" s="52" t="s">
        <v>25</v>
      </c>
      <c r="C34" s="52" t="s">
        <v>5</v>
      </c>
      <c r="D34" s="52" t="s">
        <v>26</v>
      </c>
      <c r="E34" s="52" t="s">
        <v>8</v>
      </c>
      <c r="F34" s="53">
        <f>VLOOKUP('RMIK 2024'!$A36,'LČ 2024'!$1:$1048576,7,FALSE)</f>
        <v>0</v>
      </c>
      <c r="G34" s="101">
        <v>4</v>
      </c>
      <c r="H34" s="53">
        <v>6</v>
      </c>
      <c r="I34" s="53">
        <f>VLOOKUP('RMIK 2024'!$A36,'LČ 2024'!$1:$1048576,11,FALSE)</f>
        <v>2</v>
      </c>
      <c r="J34" s="53">
        <v>8</v>
      </c>
      <c r="K34" s="53">
        <v>9</v>
      </c>
      <c r="L34" s="53">
        <v>2</v>
      </c>
      <c r="M34" s="53">
        <v>11</v>
      </c>
      <c r="N34" s="53">
        <v>11</v>
      </c>
      <c r="O34" s="53">
        <v>0</v>
      </c>
      <c r="P34" s="53">
        <v>11</v>
      </c>
      <c r="Q34" s="53">
        <v>5</v>
      </c>
      <c r="R34" s="53">
        <v>0</v>
      </c>
      <c r="S34" s="53">
        <v>10</v>
      </c>
      <c r="T34" s="101">
        <v>4</v>
      </c>
      <c r="U34" s="53">
        <v>5</v>
      </c>
      <c r="V34" s="53">
        <v>25</v>
      </c>
      <c r="W34" s="53">
        <v>20</v>
      </c>
      <c r="X34" s="68">
        <v>125</v>
      </c>
      <c r="Y34" s="144">
        <v>5</v>
      </c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5" ht="15" customHeight="1" x14ac:dyDescent="0.25">
      <c r="A35" s="62" t="s">
        <v>131</v>
      </c>
      <c r="B35" s="52" t="s">
        <v>132</v>
      </c>
      <c r="C35" s="52" t="s">
        <v>5</v>
      </c>
      <c r="D35" s="52" t="s">
        <v>133</v>
      </c>
      <c r="E35" s="52" t="s">
        <v>8</v>
      </c>
      <c r="F35" s="53">
        <f>VLOOKUP('RMIK 2024'!$A34,'LČ 2024'!$1:$1048576,7,FALSE)</f>
        <v>1</v>
      </c>
      <c r="G35" s="53">
        <v>9</v>
      </c>
      <c r="H35" s="53">
        <v>10</v>
      </c>
      <c r="I35" s="53">
        <f>VLOOKUP('RMIK 2024'!$A34,'LČ 2024'!$1:$1048576,11,FALSE)</f>
        <v>0</v>
      </c>
      <c r="J35" s="53">
        <v>13</v>
      </c>
      <c r="K35" s="53">
        <v>10</v>
      </c>
      <c r="L35" s="53">
        <v>3</v>
      </c>
      <c r="M35" s="53">
        <v>10</v>
      </c>
      <c r="N35" s="53">
        <v>13</v>
      </c>
      <c r="O35" s="53">
        <v>5</v>
      </c>
      <c r="P35" s="53">
        <v>16</v>
      </c>
      <c r="Q35" s="53">
        <v>10</v>
      </c>
      <c r="R35" s="53">
        <v>0</v>
      </c>
      <c r="S35" s="53">
        <v>0</v>
      </c>
      <c r="T35" s="53">
        <v>0</v>
      </c>
      <c r="U35" s="53">
        <v>0</v>
      </c>
      <c r="V35" s="101">
        <v>0</v>
      </c>
      <c r="W35" s="101">
        <v>0</v>
      </c>
      <c r="X35" s="68">
        <f>SUM(F35:W35)</f>
        <v>100</v>
      </c>
      <c r="Y35" s="143">
        <v>6</v>
      </c>
    </row>
    <row r="36" spans="1:75" s="43" customFormat="1" ht="15" customHeight="1" x14ac:dyDescent="0.25">
      <c r="A36" s="61" t="s">
        <v>63</v>
      </c>
      <c r="B36" s="48" t="s">
        <v>80</v>
      </c>
      <c r="C36" s="48" t="s">
        <v>5</v>
      </c>
      <c r="D36" s="48" t="s">
        <v>47</v>
      </c>
      <c r="E36" s="48" t="s">
        <v>8</v>
      </c>
      <c r="F36" s="49">
        <f>VLOOKUP('RMIK 2024'!$A35,'LČ 2024'!$1:$1048576,7,FALSE)</f>
        <v>0</v>
      </c>
      <c r="G36" s="49">
        <v>6</v>
      </c>
      <c r="H36" s="49">
        <v>4</v>
      </c>
      <c r="I36" s="49">
        <f>VLOOKUP('RMIK 2024'!$A35,'LČ 2024'!$1:$1048576,11,FALSE)</f>
        <v>1</v>
      </c>
      <c r="J36" s="49">
        <v>10</v>
      </c>
      <c r="K36" s="49">
        <v>6</v>
      </c>
      <c r="L36" s="49">
        <v>0</v>
      </c>
      <c r="M36" s="49">
        <v>13</v>
      </c>
      <c r="N36" s="49">
        <v>10</v>
      </c>
      <c r="O36" s="49">
        <v>1</v>
      </c>
      <c r="P36" s="49">
        <v>13</v>
      </c>
      <c r="Q36" s="49">
        <v>9</v>
      </c>
      <c r="R36" s="49">
        <v>3</v>
      </c>
      <c r="S36" s="49">
        <v>7</v>
      </c>
      <c r="T36" s="49">
        <v>10</v>
      </c>
      <c r="U36" s="49">
        <v>0</v>
      </c>
      <c r="V36" s="101">
        <v>0</v>
      </c>
      <c r="W36" s="101">
        <v>0</v>
      </c>
      <c r="X36" s="67">
        <f>SUM(F36:W36)</f>
        <v>93</v>
      </c>
      <c r="Y36" s="144">
        <v>7</v>
      </c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5" ht="15" customHeight="1" x14ac:dyDescent="0.25">
      <c r="A37" s="61" t="s">
        <v>83</v>
      </c>
      <c r="B37" s="48" t="s">
        <v>84</v>
      </c>
      <c r="C37" s="48" t="s">
        <v>5</v>
      </c>
      <c r="D37" s="48" t="s">
        <v>27</v>
      </c>
      <c r="E37" s="48" t="s">
        <v>8</v>
      </c>
      <c r="F37" s="49">
        <f>VLOOKUP('RMIK 2024'!$A39,'LČ 2024'!$1:$1048576,7,FALSE)</f>
        <v>0</v>
      </c>
      <c r="G37" s="49">
        <v>8</v>
      </c>
      <c r="H37" s="49">
        <v>7</v>
      </c>
      <c r="I37" s="49">
        <f>VLOOKUP('RMIK 2024'!$A39,'LČ 2024'!$1:$1048576,11,FALSE)</f>
        <v>0</v>
      </c>
      <c r="J37" s="101">
        <v>0</v>
      </c>
      <c r="K37" s="101">
        <v>0</v>
      </c>
      <c r="L37" s="49">
        <v>0</v>
      </c>
      <c r="M37" s="49">
        <v>9</v>
      </c>
      <c r="N37" s="49">
        <v>9</v>
      </c>
      <c r="O37" s="49">
        <v>0</v>
      </c>
      <c r="P37" s="49">
        <v>10</v>
      </c>
      <c r="Q37" s="49">
        <v>1</v>
      </c>
      <c r="R37" s="49">
        <v>0</v>
      </c>
      <c r="S37" s="49">
        <v>6</v>
      </c>
      <c r="T37" s="49">
        <v>0</v>
      </c>
      <c r="U37" s="49">
        <v>6</v>
      </c>
      <c r="V37" s="49">
        <v>20</v>
      </c>
      <c r="W37" s="49">
        <v>16</v>
      </c>
      <c r="X37" s="67">
        <f>SUM(F37:W37)</f>
        <v>92</v>
      </c>
      <c r="Y37" s="143">
        <v>8</v>
      </c>
    </row>
    <row r="38" spans="1:75" s="44" customFormat="1" ht="15" customHeight="1" x14ac:dyDescent="0.25">
      <c r="A38" s="62" t="s">
        <v>79</v>
      </c>
      <c r="B38" s="52" t="s">
        <v>78</v>
      </c>
      <c r="C38" s="52" t="s">
        <v>5</v>
      </c>
      <c r="D38" s="52" t="s">
        <v>169</v>
      </c>
      <c r="E38" s="52" t="s">
        <v>8</v>
      </c>
      <c r="F38" s="53">
        <f>VLOOKUP('RMIK 2024'!$A40,'LČ 2024'!$1:$1048576,7,FALSE)</f>
        <v>2</v>
      </c>
      <c r="G38" s="53">
        <v>10</v>
      </c>
      <c r="H38" s="53">
        <v>9</v>
      </c>
      <c r="I38" s="53">
        <f>VLOOKUP('RMIK 2024'!$A40,'LČ 2024'!$1:$1048576,11,FALSE)</f>
        <v>0</v>
      </c>
      <c r="J38" s="53">
        <v>6</v>
      </c>
      <c r="K38" s="53">
        <v>8</v>
      </c>
      <c r="L38" s="53">
        <v>0</v>
      </c>
      <c r="M38" s="53">
        <v>4</v>
      </c>
      <c r="N38" s="53">
        <v>4</v>
      </c>
      <c r="O38" s="53">
        <v>0</v>
      </c>
      <c r="P38" s="101">
        <v>0</v>
      </c>
      <c r="Q38" s="101">
        <v>0</v>
      </c>
      <c r="R38" s="53">
        <v>0</v>
      </c>
      <c r="S38" s="53">
        <v>0</v>
      </c>
      <c r="T38" s="53">
        <v>0</v>
      </c>
      <c r="U38" s="53">
        <v>2</v>
      </c>
      <c r="V38" s="53">
        <v>13</v>
      </c>
      <c r="W38" s="53">
        <v>13</v>
      </c>
      <c r="X38" s="68">
        <f>SUM(F38:W38)</f>
        <v>71</v>
      </c>
      <c r="Y38" s="144">
        <v>9</v>
      </c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 s="140"/>
    </row>
    <row r="39" spans="1:75" ht="15" customHeight="1" x14ac:dyDescent="0.25">
      <c r="A39" s="61" t="s">
        <v>167</v>
      </c>
      <c r="B39" s="48" t="s">
        <v>168</v>
      </c>
      <c r="C39" s="48" t="s">
        <v>5</v>
      </c>
      <c r="D39" s="48" t="s">
        <v>47</v>
      </c>
      <c r="E39" s="48" t="s">
        <v>8</v>
      </c>
      <c r="F39" s="49">
        <f>VLOOKUP('RMIK 2024'!$A41,'LČ 2024'!$1:$1048576,7,FALSE)</f>
        <v>0</v>
      </c>
      <c r="G39" s="49">
        <v>5</v>
      </c>
      <c r="H39" s="49">
        <v>8</v>
      </c>
      <c r="I39" s="49">
        <f>VLOOKUP('RMIK 2024'!$A41,'LČ 2024'!$1:$1048576,11,FALSE)</f>
        <v>0</v>
      </c>
      <c r="J39" s="49">
        <v>7</v>
      </c>
      <c r="K39" s="49">
        <v>7</v>
      </c>
      <c r="L39" s="49">
        <v>0</v>
      </c>
      <c r="M39" s="49">
        <v>3</v>
      </c>
      <c r="N39" s="49">
        <v>0</v>
      </c>
      <c r="O39" s="49">
        <v>0</v>
      </c>
      <c r="P39" s="49">
        <v>9</v>
      </c>
      <c r="Q39" s="101">
        <v>0</v>
      </c>
      <c r="R39" s="49">
        <v>0</v>
      </c>
      <c r="S39" s="101">
        <v>1</v>
      </c>
      <c r="T39" s="49">
        <v>6</v>
      </c>
      <c r="U39" s="49">
        <v>3</v>
      </c>
      <c r="V39" s="49">
        <v>11</v>
      </c>
      <c r="W39" s="49">
        <v>11</v>
      </c>
      <c r="X39" s="67">
        <v>70</v>
      </c>
      <c r="Y39" s="143">
        <v>10</v>
      </c>
    </row>
    <row r="40" spans="1:75" s="43" customFormat="1" ht="15" customHeight="1" x14ac:dyDescent="0.25">
      <c r="A40" s="61" t="s">
        <v>144</v>
      </c>
      <c r="B40" s="48" t="s">
        <v>145</v>
      </c>
      <c r="C40" s="48" t="s">
        <v>65</v>
      </c>
      <c r="D40" s="48" t="s">
        <v>47</v>
      </c>
      <c r="E40" s="48" t="s">
        <v>8</v>
      </c>
      <c r="F40" s="49">
        <f>VLOOKUP('RMIK 2024'!$A37,'LČ 2024'!$1:$1048576,7,FALSE)</f>
        <v>0</v>
      </c>
      <c r="G40" s="49">
        <v>13</v>
      </c>
      <c r="H40" s="49">
        <v>13</v>
      </c>
      <c r="I40" s="49">
        <f>VLOOKUP('RMIK 2024'!$A37,'LČ 2024'!$1:$1048576,11,FALSE)</f>
        <v>0</v>
      </c>
      <c r="J40" s="49">
        <v>9</v>
      </c>
      <c r="K40" s="49">
        <v>11</v>
      </c>
      <c r="L40" s="49">
        <v>0</v>
      </c>
      <c r="M40" s="49">
        <v>8</v>
      </c>
      <c r="N40" s="49">
        <v>7</v>
      </c>
      <c r="O40" s="49">
        <v>0</v>
      </c>
      <c r="P40" s="49">
        <v>3</v>
      </c>
      <c r="Q40" s="49">
        <v>2</v>
      </c>
      <c r="R40" s="49">
        <v>0</v>
      </c>
      <c r="S40" s="101">
        <v>0</v>
      </c>
      <c r="T40" s="101">
        <v>0</v>
      </c>
      <c r="U40" s="49">
        <v>0</v>
      </c>
      <c r="V40" s="49">
        <v>0</v>
      </c>
      <c r="W40" s="49">
        <v>0</v>
      </c>
      <c r="X40" s="67">
        <f t="shared" ref="X40:X56" si="1">SUM(F40:W40)</f>
        <v>66</v>
      </c>
      <c r="Y40" s="144">
        <v>11</v>
      </c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5" ht="15" customHeight="1" x14ac:dyDescent="0.25">
      <c r="A41" s="61" t="s">
        <v>279</v>
      </c>
      <c r="B41" s="48" t="s">
        <v>280</v>
      </c>
      <c r="C41" s="48"/>
      <c r="D41" s="48"/>
      <c r="E41" s="48" t="s">
        <v>8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6</v>
      </c>
      <c r="N41" s="49">
        <v>6</v>
      </c>
      <c r="O41" s="49">
        <v>2</v>
      </c>
      <c r="P41" s="49">
        <v>2</v>
      </c>
      <c r="Q41" s="49">
        <v>16</v>
      </c>
      <c r="R41" s="49">
        <v>0</v>
      </c>
      <c r="S41" s="49">
        <v>8</v>
      </c>
      <c r="T41" s="49">
        <v>13</v>
      </c>
      <c r="U41" s="49">
        <v>0</v>
      </c>
      <c r="V41" s="101">
        <v>0</v>
      </c>
      <c r="W41" s="101">
        <v>0</v>
      </c>
      <c r="X41" s="67">
        <f t="shared" si="1"/>
        <v>53</v>
      </c>
      <c r="Y41" s="143">
        <v>12</v>
      </c>
    </row>
    <row r="42" spans="1:75" s="43" customFormat="1" ht="15" customHeight="1" x14ac:dyDescent="0.25">
      <c r="A42" s="63" t="s">
        <v>439</v>
      </c>
      <c r="B42" s="50" t="s">
        <v>440</v>
      </c>
      <c r="C42" s="50"/>
      <c r="D42" s="50"/>
      <c r="E42" s="50" t="s">
        <v>8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4</v>
      </c>
      <c r="S42" s="51">
        <v>16</v>
      </c>
      <c r="T42" s="51">
        <v>25</v>
      </c>
      <c r="U42" s="51">
        <v>0</v>
      </c>
      <c r="V42" s="103">
        <v>0</v>
      </c>
      <c r="W42" s="103">
        <v>0</v>
      </c>
      <c r="X42" s="73">
        <f t="shared" si="1"/>
        <v>45</v>
      </c>
      <c r="Y42" s="144">
        <v>13</v>
      </c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5" ht="15" customHeight="1" x14ac:dyDescent="0.25">
      <c r="A43" s="63" t="s">
        <v>50</v>
      </c>
      <c r="B43" s="50" t="s">
        <v>51</v>
      </c>
      <c r="C43" s="50" t="s">
        <v>5</v>
      </c>
      <c r="D43" s="50" t="s">
        <v>47</v>
      </c>
      <c r="E43" s="50" t="s">
        <v>8</v>
      </c>
      <c r="F43" s="51">
        <f>VLOOKUP('RMIK 2024'!$A38,'LČ 2024'!$1:$1048576,7,FALSE)</f>
        <v>0</v>
      </c>
      <c r="G43" s="51">
        <v>7</v>
      </c>
      <c r="H43" s="51">
        <v>11</v>
      </c>
      <c r="I43" s="51">
        <f>VLOOKUP('RMIK 2024'!$A38,'LČ 2024'!$1:$1048576,11,FALSE)</f>
        <v>0</v>
      </c>
      <c r="J43" s="51">
        <v>11</v>
      </c>
      <c r="K43" s="51">
        <v>13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103">
        <v>0</v>
      </c>
      <c r="W43" s="103">
        <v>0</v>
      </c>
      <c r="X43" s="70">
        <f t="shared" si="1"/>
        <v>42</v>
      </c>
      <c r="Y43" s="145">
        <v>14</v>
      </c>
    </row>
    <row r="44" spans="1:75" s="43" customFormat="1" ht="15" customHeight="1" x14ac:dyDescent="0.25">
      <c r="A44" s="63" t="s">
        <v>98</v>
      </c>
      <c r="B44" s="50" t="s">
        <v>166</v>
      </c>
      <c r="C44" s="50" t="s">
        <v>5</v>
      </c>
      <c r="D44" s="50" t="s">
        <v>27</v>
      </c>
      <c r="E44" s="50" t="s">
        <v>8</v>
      </c>
      <c r="F44" s="51">
        <f>VLOOKUP('RMIK 2024'!$A44,'LČ 2024'!$1:$1048576,7,FALSE)</f>
        <v>0</v>
      </c>
      <c r="G44" s="51">
        <v>3</v>
      </c>
      <c r="H44" s="51">
        <v>5</v>
      </c>
      <c r="I44" s="51">
        <f>VLOOKUP('RMIK 2024'!$A44,'LČ 2024'!$1:$1048576,11,FALSE)</f>
        <v>0</v>
      </c>
      <c r="J44" s="51">
        <v>0</v>
      </c>
      <c r="K44" s="51">
        <v>0</v>
      </c>
      <c r="L44" s="51">
        <v>0</v>
      </c>
      <c r="M44" s="51">
        <v>5</v>
      </c>
      <c r="N44" s="51">
        <v>5</v>
      </c>
      <c r="O44" s="51">
        <v>0</v>
      </c>
      <c r="P44" s="51">
        <v>1</v>
      </c>
      <c r="Q44" s="51">
        <v>0</v>
      </c>
      <c r="R44" s="51">
        <v>0</v>
      </c>
      <c r="S44" s="103">
        <v>0</v>
      </c>
      <c r="T44" s="103">
        <v>0</v>
      </c>
      <c r="U44" s="51">
        <v>1</v>
      </c>
      <c r="V44" s="51">
        <v>10</v>
      </c>
      <c r="W44" s="51">
        <v>10</v>
      </c>
      <c r="X44" s="73">
        <f t="shared" si="1"/>
        <v>40</v>
      </c>
      <c r="Y44" s="146">
        <v>15</v>
      </c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5" ht="15" customHeight="1" x14ac:dyDescent="0.25">
      <c r="A45" s="63" t="s">
        <v>294</v>
      </c>
      <c r="B45" s="50" t="s">
        <v>295</v>
      </c>
      <c r="C45" s="50"/>
      <c r="D45" s="50" t="s">
        <v>296</v>
      </c>
      <c r="E45" s="50" t="s">
        <v>8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6</v>
      </c>
      <c r="P45" s="51">
        <v>8</v>
      </c>
      <c r="Q45" s="51">
        <v>25</v>
      </c>
      <c r="R45" s="51">
        <v>0</v>
      </c>
      <c r="S45" s="51">
        <v>0</v>
      </c>
      <c r="T45" s="51">
        <v>0</v>
      </c>
      <c r="U45" s="51">
        <v>0</v>
      </c>
      <c r="V45" s="103">
        <v>0</v>
      </c>
      <c r="W45" s="103">
        <v>0</v>
      </c>
      <c r="X45" s="73">
        <f t="shared" si="1"/>
        <v>39</v>
      </c>
      <c r="Y45" s="145">
        <v>16</v>
      </c>
    </row>
    <row r="46" spans="1:75" s="43" customFormat="1" ht="15" customHeight="1" x14ac:dyDescent="0.25">
      <c r="A46" s="63" t="s">
        <v>437</v>
      </c>
      <c r="B46" s="50" t="s">
        <v>438</v>
      </c>
      <c r="C46" s="50"/>
      <c r="D46" s="50"/>
      <c r="E46" s="50" t="s">
        <v>8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5</v>
      </c>
      <c r="S46" s="51">
        <v>20</v>
      </c>
      <c r="T46" s="51">
        <v>5</v>
      </c>
      <c r="U46" s="51">
        <v>0</v>
      </c>
      <c r="V46" s="103">
        <v>0</v>
      </c>
      <c r="W46" s="103">
        <v>0</v>
      </c>
      <c r="X46" s="73">
        <f t="shared" si="1"/>
        <v>30</v>
      </c>
      <c r="Y46" s="146">
        <v>17</v>
      </c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5" ht="15" customHeight="1" x14ac:dyDescent="0.25">
      <c r="A47" s="63" t="s">
        <v>482</v>
      </c>
      <c r="B47" s="50" t="s">
        <v>453</v>
      </c>
      <c r="C47" s="50"/>
      <c r="D47" s="50"/>
      <c r="E47" s="50" t="s">
        <v>8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11</v>
      </c>
      <c r="T47" s="51">
        <v>11</v>
      </c>
      <c r="U47" s="51">
        <v>0</v>
      </c>
      <c r="V47" s="103">
        <v>0</v>
      </c>
      <c r="W47" s="103">
        <v>0</v>
      </c>
      <c r="X47" s="73">
        <f t="shared" si="1"/>
        <v>22</v>
      </c>
      <c r="Y47" s="145">
        <v>18</v>
      </c>
    </row>
    <row r="48" spans="1:75" s="43" customFormat="1" ht="15" customHeight="1" x14ac:dyDescent="0.25">
      <c r="A48" s="61" t="s">
        <v>370</v>
      </c>
      <c r="B48" s="48" t="s">
        <v>316</v>
      </c>
      <c r="C48" s="48"/>
      <c r="D48" s="48" t="s">
        <v>317</v>
      </c>
      <c r="E48" s="48" t="s">
        <v>8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6</v>
      </c>
      <c r="Q48" s="49">
        <v>7</v>
      </c>
      <c r="R48" s="49">
        <v>0</v>
      </c>
      <c r="S48" s="49">
        <v>0</v>
      </c>
      <c r="T48" s="49">
        <v>0</v>
      </c>
      <c r="U48" s="49">
        <v>0</v>
      </c>
      <c r="V48" s="101">
        <v>0</v>
      </c>
      <c r="W48" s="101">
        <v>0</v>
      </c>
      <c r="X48" s="67">
        <f t="shared" si="1"/>
        <v>13</v>
      </c>
      <c r="Y48" s="146">
        <v>19</v>
      </c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ht="14.25" customHeight="1" x14ac:dyDescent="0.25">
      <c r="A49" s="63" t="s">
        <v>318</v>
      </c>
      <c r="B49" s="50" t="s">
        <v>319</v>
      </c>
      <c r="C49" s="50"/>
      <c r="D49" s="50" t="s">
        <v>296</v>
      </c>
      <c r="E49" s="50" t="s">
        <v>8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5</v>
      </c>
      <c r="Q49" s="51">
        <v>8</v>
      </c>
      <c r="R49" s="51">
        <v>0</v>
      </c>
      <c r="S49" s="51">
        <v>0</v>
      </c>
      <c r="T49" s="51">
        <v>0</v>
      </c>
      <c r="U49" s="49">
        <v>0</v>
      </c>
      <c r="V49" s="101">
        <v>0</v>
      </c>
      <c r="W49" s="101">
        <v>0</v>
      </c>
      <c r="X49" s="73">
        <f t="shared" si="1"/>
        <v>13</v>
      </c>
      <c r="Y49" s="145">
        <v>20</v>
      </c>
    </row>
    <row r="50" spans="1:74" ht="14.25" customHeight="1" x14ac:dyDescent="0.25">
      <c r="A50" s="63" t="s">
        <v>454</v>
      </c>
      <c r="B50" s="50" t="s">
        <v>455</v>
      </c>
      <c r="C50" s="50"/>
      <c r="D50" s="50"/>
      <c r="E50" s="50" t="s">
        <v>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5</v>
      </c>
      <c r="T50" s="51">
        <v>8</v>
      </c>
      <c r="U50" s="49">
        <v>0</v>
      </c>
      <c r="V50" s="101">
        <v>0</v>
      </c>
      <c r="W50" s="101">
        <v>0</v>
      </c>
      <c r="X50" s="73">
        <f t="shared" si="1"/>
        <v>13</v>
      </c>
      <c r="Y50" s="146">
        <v>21</v>
      </c>
    </row>
    <row r="51" spans="1:74" ht="15" customHeight="1" x14ac:dyDescent="0.25">
      <c r="A51" s="63" t="s">
        <v>456</v>
      </c>
      <c r="B51" s="50" t="s">
        <v>457</v>
      </c>
      <c r="C51" s="50"/>
      <c r="D51" s="50"/>
      <c r="E51" s="50" t="s">
        <v>8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4</v>
      </c>
      <c r="T51" s="51">
        <v>7</v>
      </c>
      <c r="U51" s="49">
        <v>0</v>
      </c>
      <c r="V51" s="101">
        <v>0</v>
      </c>
      <c r="W51" s="101">
        <v>0</v>
      </c>
      <c r="X51" s="73">
        <f t="shared" si="1"/>
        <v>11</v>
      </c>
      <c r="Y51" s="145">
        <v>22</v>
      </c>
    </row>
    <row r="52" spans="1:74" ht="15" customHeight="1" x14ac:dyDescent="0.25">
      <c r="A52" s="61" t="s">
        <v>320</v>
      </c>
      <c r="B52" s="48" t="s">
        <v>321</v>
      </c>
      <c r="C52" s="48"/>
      <c r="D52" s="48" t="s">
        <v>296</v>
      </c>
      <c r="E52" s="48" t="s">
        <v>8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4</v>
      </c>
      <c r="Q52" s="49">
        <v>3</v>
      </c>
      <c r="R52" s="49">
        <v>0</v>
      </c>
      <c r="S52" s="49">
        <v>0</v>
      </c>
      <c r="T52" s="49">
        <v>0</v>
      </c>
      <c r="U52" s="49">
        <v>0</v>
      </c>
      <c r="V52" s="101">
        <v>0</v>
      </c>
      <c r="W52" s="101">
        <v>0</v>
      </c>
      <c r="X52" s="67">
        <f t="shared" si="1"/>
        <v>7</v>
      </c>
      <c r="Y52" s="146">
        <v>23</v>
      </c>
    </row>
    <row r="53" spans="1:74" ht="15" customHeight="1" x14ac:dyDescent="0.25">
      <c r="A53" s="63" t="s">
        <v>456</v>
      </c>
      <c r="B53" s="50" t="s">
        <v>483</v>
      </c>
      <c r="C53" s="50"/>
      <c r="D53" s="50"/>
      <c r="E53" s="50" t="s">
        <v>8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3</v>
      </c>
      <c r="T53" s="51">
        <v>2</v>
      </c>
      <c r="U53" s="49">
        <v>0</v>
      </c>
      <c r="V53" s="101">
        <v>0</v>
      </c>
      <c r="W53" s="101">
        <v>0</v>
      </c>
      <c r="X53" s="73">
        <f t="shared" si="1"/>
        <v>5</v>
      </c>
      <c r="Y53" s="145">
        <v>24</v>
      </c>
    </row>
    <row r="54" spans="1:74" ht="15" customHeight="1" x14ac:dyDescent="0.25">
      <c r="A54" s="63" t="s">
        <v>344</v>
      </c>
      <c r="B54" s="50" t="s">
        <v>345</v>
      </c>
      <c r="C54" s="50"/>
      <c r="D54" s="50" t="s">
        <v>346</v>
      </c>
      <c r="E54" s="50" t="s">
        <v>8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4</v>
      </c>
      <c r="R54" s="51">
        <v>0</v>
      </c>
      <c r="S54" s="51">
        <v>0</v>
      </c>
      <c r="T54" s="51">
        <v>0</v>
      </c>
      <c r="U54" s="49">
        <v>0</v>
      </c>
      <c r="V54" s="101">
        <v>0</v>
      </c>
      <c r="W54" s="101">
        <v>0</v>
      </c>
      <c r="X54" s="73">
        <f t="shared" si="1"/>
        <v>4</v>
      </c>
      <c r="Y54" s="146">
        <v>25</v>
      </c>
    </row>
    <row r="55" spans="1:74" ht="15" customHeight="1" x14ac:dyDescent="0.25">
      <c r="A55" s="63" t="s">
        <v>487</v>
      </c>
      <c r="B55" s="50" t="s">
        <v>488</v>
      </c>
      <c r="C55" s="50"/>
      <c r="D55" s="50"/>
      <c r="E55" s="50" t="s">
        <v>8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3</v>
      </c>
      <c r="U55" s="49">
        <v>0</v>
      </c>
      <c r="V55" s="101">
        <v>0</v>
      </c>
      <c r="W55" s="101">
        <v>0</v>
      </c>
      <c r="X55" s="73">
        <f t="shared" si="1"/>
        <v>3</v>
      </c>
      <c r="Y55" s="145">
        <v>26</v>
      </c>
    </row>
    <row r="56" spans="1:74" ht="19" x14ac:dyDescent="0.25">
      <c r="A56" s="63" t="s">
        <v>484</v>
      </c>
      <c r="B56" s="50" t="s">
        <v>485</v>
      </c>
      <c r="C56" s="50"/>
      <c r="D56" s="50"/>
      <c r="E56" s="50" t="s">
        <v>8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2</v>
      </c>
      <c r="T56" s="51">
        <v>0</v>
      </c>
      <c r="U56" s="49">
        <v>0</v>
      </c>
      <c r="V56" s="101">
        <v>0</v>
      </c>
      <c r="W56" s="101">
        <v>0</v>
      </c>
      <c r="X56" s="73">
        <f t="shared" si="1"/>
        <v>2</v>
      </c>
      <c r="Y56" s="145">
        <v>27</v>
      </c>
    </row>
    <row r="57" spans="1:74" ht="19" x14ac:dyDescent="0.25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X57" s="113"/>
      <c r="Y57" s="2"/>
    </row>
    <row r="58" spans="1:74" s="2" customFormat="1" ht="15" customHeight="1" thickBot="1" x14ac:dyDescent="0.25">
      <c r="A58" s="34" t="s">
        <v>0</v>
      </c>
      <c r="B58" s="34" t="s">
        <v>1</v>
      </c>
      <c r="C58" s="34" t="s">
        <v>2</v>
      </c>
      <c r="D58" s="34" t="s">
        <v>3</v>
      </c>
      <c r="E58" s="34" t="s">
        <v>4</v>
      </c>
      <c r="F58" s="34" t="s">
        <v>153</v>
      </c>
      <c r="G58" s="34" t="s">
        <v>9</v>
      </c>
      <c r="H58" s="34" t="s">
        <v>10</v>
      </c>
      <c r="I58" s="33" t="s">
        <v>410</v>
      </c>
      <c r="J58" s="33" t="s">
        <v>411</v>
      </c>
      <c r="K58" s="33" t="s">
        <v>412</v>
      </c>
      <c r="L58" s="33" t="s">
        <v>425</v>
      </c>
      <c r="M58" s="33" t="s">
        <v>426</v>
      </c>
      <c r="N58" s="33" t="s">
        <v>427</v>
      </c>
      <c r="O58" s="33" t="s">
        <v>428</v>
      </c>
      <c r="P58" s="33" t="s">
        <v>429</v>
      </c>
      <c r="Q58" s="33" t="s">
        <v>430</v>
      </c>
      <c r="R58" s="33" t="s">
        <v>418</v>
      </c>
      <c r="S58" s="33" t="s">
        <v>419</v>
      </c>
      <c r="T58" s="33" t="s">
        <v>420</v>
      </c>
      <c r="U58" s="33" t="s">
        <v>431</v>
      </c>
      <c r="V58" s="33" t="s">
        <v>432</v>
      </c>
      <c r="W58" s="33" t="s">
        <v>433</v>
      </c>
      <c r="X58" s="33" t="s">
        <v>11</v>
      </c>
      <c r="Y58" s="37" t="s">
        <v>12</v>
      </c>
    </row>
    <row r="59" spans="1:74" s="43" customFormat="1" ht="15" customHeight="1" x14ac:dyDescent="0.25">
      <c r="A59" s="60" t="s">
        <v>86</v>
      </c>
      <c r="B59" s="54" t="s">
        <v>48</v>
      </c>
      <c r="C59" s="54" t="s">
        <v>5</v>
      </c>
      <c r="D59" s="54" t="s">
        <v>47</v>
      </c>
      <c r="E59" s="54" t="s">
        <v>16</v>
      </c>
      <c r="F59" s="55">
        <f>VLOOKUP('RMIK 2024'!$A59,'LČ 2024'!$1:$1048576,7,FALSE)</f>
        <v>0</v>
      </c>
      <c r="G59" s="100">
        <v>0</v>
      </c>
      <c r="H59" s="100">
        <v>0</v>
      </c>
      <c r="I59" s="55">
        <f>VLOOKUP('RMIK 2024'!$A59,'LČ 2024'!$1:$1048576,11,FALSE)</f>
        <v>6</v>
      </c>
      <c r="J59" s="55">
        <v>25</v>
      </c>
      <c r="K59" s="55">
        <v>25</v>
      </c>
      <c r="L59" s="55">
        <v>5</v>
      </c>
      <c r="M59" s="55">
        <v>25</v>
      </c>
      <c r="N59" s="55">
        <v>25</v>
      </c>
      <c r="O59" s="55">
        <v>6</v>
      </c>
      <c r="P59" s="75" t="s">
        <v>434</v>
      </c>
      <c r="Q59" s="55">
        <v>25</v>
      </c>
      <c r="R59" s="55">
        <v>6</v>
      </c>
      <c r="S59" s="55">
        <v>25</v>
      </c>
      <c r="T59" s="55">
        <v>25</v>
      </c>
      <c r="U59" s="55">
        <v>6</v>
      </c>
      <c r="V59" s="55">
        <v>25</v>
      </c>
      <c r="W59" s="55">
        <v>25</v>
      </c>
      <c r="X59" s="72">
        <f t="shared" ref="X59:X90" si="2">SUM(F59:W59)</f>
        <v>254</v>
      </c>
      <c r="Y59" s="141">
        <v>1</v>
      </c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1:74" ht="15" customHeight="1" x14ac:dyDescent="0.25">
      <c r="A60" s="61" t="s">
        <v>49</v>
      </c>
      <c r="B60" s="48" t="s">
        <v>44</v>
      </c>
      <c r="C60" s="48" t="s">
        <v>5</v>
      </c>
      <c r="D60" s="48" t="s">
        <v>26</v>
      </c>
      <c r="E60" s="48" t="s">
        <v>16</v>
      </c>
      <c r="F60" s="49">
        <f>VLOOKUP('RMIK 2024'!$A60,'LČ 2024'!$1:$1048576,7,FALSE)</f>
        <v>6</v>
      </c>
      <c r="G60" s="49">
        <v>20</v>
      </c>
      <c r="H60" s="49">
        <v>20</v>
      </c>
      <c r="I60" s="49">
        <f>VLOOKUP('RMIK 2024'!$A60,'LČ 2024'!$1:$1048576,11,FALSE)</f>
        <v>3</v>
      </c>
      <c r="J60" s="49">
        <v>20</v>
      </c>
      <c r="K60" s="49">
        <v>16</v>
      </c>
      <c r="L60" s="49">
        <v>4</v>
      </c>
      <c r="M60" s="49">
        <v>16</v>
      </c>
      <c r="N60" s="49">
        <v>0</v>
      </c>
      <c r="O60" s="49">
        <v>5</v>
      </c>
      <c r="P60" s="49">
        <v>25</v>
      </c>
      <c r="Q60" s="49">
        <v>3</v>
      </c>
      <c r="R60" s="49">
        <v>0</v>
      </c>
      <c r="S60" s="49">
        <v>9</v>
      </c>
      <c r="T60" s="87" t="s">
        <v>434</v>
      </c>
      <c r="U60" s="49">
        <v>0</v>
      </c>
      <c r="V60" s="49">
        <v>13</v>
      </c>
      <c r="W60" s="49">
        <v>20</v>
      </c>
      <c r="X60" s="67">
        <f t="shared" si="2"/>
        <v>180</v>
      </c>
      <c r="Y60" s="143">
        <v>2</v>
      </c>
    </row>
    <row r="61" spans="1:74" s="43" customFormat="1" ht="15" customHeight="1" x14ac:dyDescent="0.25">
      <c r="A61" s="62" t="s">
        <v>85</v>
      </c>
      <c r="B61" s="52" t="s">
        <v>69</v>
      </c>
      <c r="C61" s="52" t="s">
        <v>5</v>
      </c>
      <c r="D61" s="52" t="s">
        <v>27</v>
      </c>
      <c r="E61" s="52" t="s">
        <v>16</v>
      </c>
      <c r="F61" s="53">
        <f>VLOOKUP('RMIK 2024'!$A61,'LČ 2024'!$1:$1048576,7,FALSE)</f>
        <v>2</v>
      </c>
      <c r="G61" s="53">
        <v>25</v>
      </c>
      <c r="H61" s="53">
        <v>25</v>
      </c>
      <c r="I61" s="53">
        <f>VLOOKUP('RMIK 2024'!$A61,'LČ 2024'!$1:$1048576,11,FALSE)</f>
        <v>4</v>
      </c>
      <c r="J61" s="53">
        <v>13</v>
      </c>
      <c r="K61" s="53">
        <v>11</v>
      </c>
      <c r="L61" s="53">
        <v>3</v>
      </c>
      <c r="M61" s="53">
        <v>13</v>
      </c>
      <c r="N61" s="53">
        <v>6</v>
      </c>
      <c r="O61" s="53">
        <v>3</v>
      </c>
      <c r="P61" s="53">
        <v>20</v>
      </c>
      <c r="Q61" s="53">
        <v>10</v>
      </c>
      <c r="R61" s="53">
        <v>2</v>
      </c>
      <c r="S61" s="53">
        <v>11</v>
      </c>
      <c r="T61" s="53">
        <v>2</v>
      </c>
      <c r="U61" s="53">
        <v>0</v>
      </c>
      <c r="V61" s="101">
        <v>0</v>
      </c>
      <c r="W61" s="101">
        <v>0</v>
      </c>
      <c r="X61" s="68">
        <f t="shared" si="2"/>
        <v>150</v>
      </c>
      <c r="Y61" s="144">
        <v>3</v>
      </c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ht="15" customHeight="1" x14ac:dyDescent="0.25">
      <c r="A62" s="61" t="s">
        <v>272</v>
      </c>
      <c r="B62" s="48" t="s">
        <v>218</v>
      </c>
      <c r="C62" s="48"/>
      <c r="D62" s="48" t="s">
        <v>283</v>
      </c>
      <c r="E62" s="48" t="s">
        <v>16</v>
      </c>
      <c r="F62" s="49">
        <v>0</v>
      </c>
      <c r="G62" s="101">
        <v>0</v>
      </c>
      <c r="H62" s="101">
        <v>0</v>
      </c>
      <c r="I62" s="49">
        <v>5</v>
      </c>
      <c r="J62" s="49">
        <v>16</v>
      </c>
      <c r="K62" s="49">
        <v>20</v>
      </c>
      <c r="L62" s="49">
        <v>6</v>
      </c>
      <c r="M62" s="49">
        <v>20</v>
      </c>
      <c r="N62" s="49">
        <v>16</v>
      </c>
      <c r="O62" s="49">
        <v>0</v>
      </c>
      <c r="P62" s="49">
        <v>4</v>
      </c>
      <c r="Q62" s="49">
        <v>8</v>
      </c>
      <c r="R62" s="49">
        <v>3</v>
      </c>
      <c r="S62" s="49">
        <v>8</v>
      </c>
      <c r="T62" s="49">
        <v>10</v>
      </c>
      <c r="U62" s="53">
        <v>3</v>
      </c>
      <c r="V62" s="49">
        <v>11</v>
      </c>
      <c r="W62" s="49">
        <v>11</v>
      </c>
      <c r="X62" s="67">
        <f t="shared" si="2"/>
        <v>141</v>
      </c>
      <c r="Y62" s="143">
        <v>4</v>
      </c>
    </row>
    <row r="63" spans="1:74" s="43" customFormat="1" ht="15" customHeight="1" thickBot="1" x14ac:dyDescent="0.3">
      <c r="A63" s="62" t="s">
        <v>138</v>
      </c>
      <c r="B63" s="52" t="s">
        <v>139</v>
      </c>
      <c r="C63" s="52" t="s">
        <v>7</v>
      </c>
      <c r="D63" s="52" t="s">
        <v>140</v>
      </c>
      <c r="E63" s="52" t="s">
        <v>16</v>
      </c>
      <c r="F63" s="53">
        <f>VLOOKUP('RMIK 2024'!$A63,'LČ 2024'!$1:$1048576,7,FALSE)</f>
        <v>3</v>
      </c>
      <c r="G63" s="53">
        <v>8</v>
      </c>
      <c r="H63" s="53">
        <v>10</v>
      </c>
      <c r="I63" s="53">
        <f>VLOOKUP('RMIK 2024'!$A63,'LČ 2024'!$1:$1048576,11,FALSE)</f>
        <v>0</v>
      </c>
      <c r="J63" s="53">
        <v>9</v>
      </c>
      <c r="K63" s="53">
        <v>10</v>
      </c>
      <c r="L63" s="53">
        <v>0</v>
      </c>
      <c r="M63" s="53">
        <v>9</v>
      </c>
      <c r="N63" s="53">
        <v>9</v>
      </c>
      <c r="O63" s="53">
        <v>0</v>
      </c>
      <c r="P63" s="101">
        <v>0</v>
      </c>
      <c r="Q63" s="53">
        <v>11</v>
      </c>
      <c r="R63" s="53">
        <v>0</v>
      </c>
      <c r="S63" s="53">
        <v>1</v>
      </c>
      <c r="T63" s="53">
        <v>13</v>
      </c>
      <c r="U63" s="53">
        <v>4</v>
      </c>
      <c r="V63" s="53">
        <v>20</v>
      </c>
      <c r="W63" s="101">
        <v>6</v>
      </c>
      <c r="X63" s="68">
        <v>107</v>
      </c>
      <c r="Y63" s="144">
        <v>5</v>
      </c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1:74" ht="15" customHeight="1" x14ac:dyDescent="0.25">
      <c r="A64" s="61" t="s">
        <v>219</v>
      </c>
      <c r="B64" s="48" t="s">
        <v>220</v>
      </c>
      <c r="C64" s="48" t="s">
        <v>5</v>
      </c>
      <c r="D64" s="48" t="s">
        <v>47</v>
      </c>
      <c r="E64" s="48" t="s">
        <v>16</v>
      </c>
      <c r="F64" s="49">
        <f>VLOOKUP('RMIK 2024'!$A66,'LČ 2024'!$1:$1048576,7,FALSE)</f>
        <v>0</v>
      </c>
      <c r="G64" s="49">
        <v>0</v>
      </c>
      <c r="H64" s="49">
        <v>0</v>
      </c>
      <c r="I64" s="49">
        <f>VLOOKUP('RMIK 2024'!$A66,'LČ 2024'!$1:$1048576,11,FALSE)</f>
        <v>0</v>
      </c>
      <c r="J64" s="49">
        <v>11</v>
      </c>
      <c r="K64" s="49">
        <v>13</v>
      </c>
      <c r="L64" s="49">
        <v>0</v>
      </c>
      <c r="M64" s="49">
        <v>0</v>
      </c>
      <c r="N64" s="49">
        <v>0</v>
      </c>
      <c r="O64" s="49">
        <v>4</v>
      </c>
      <c r="P64" s="49">
        <v>11</v>
      </c>
      <c r="Q64" s="49">
        <v>9</v>
      </c>
      <c r="R64" s="49">
        <v>5</v>
      </c>
      <c r="S64" s="49">
        <v>20</v>
      </c>
      <c r="T64" s="49">
        <v>20</v>
      </c>
      <c r="U64" s="53">
        <v>0</v>
      </c>
      <c r="V64" s="101">
        <v>0</v>
      </c>
      <c r="W64" s="101">
        <v>0</v>
      </c>
      <c r="X64" s="67">
        <f t="shared" si="2"/>
        <v>93</v>
      </c>
      <c r="Y64" s="147">
        <v>6</v>
      </c>
    </row>
    <row r="65" spans="1:74" s="43" customFormat="1" ht="15" customHeight="1" x14ac:dyDescent="0.25">
      <c r="A65" s="61" t="s">
        <v>146</v>
      </c>
      <c r="B65" s="48" t="s">
        <v>147</v>
      </c>
      <c r="C65" s="48" t="s">
        <v>14</v>
      </c>
      <c r="D65" s="48" t="s">
        <v>148</v>
      </c>
      <c r="E65" s="48" t="s">
        <v>16</v>
      </c>
      <c r="F65" s="49">
        <f>VLOOKUP('RMIK 2024'!$A62,'LČ 2024'!$1:$1048576,7,FALSE)</f>
        <v>0</v>
      </c>
      <c r="G65" s="49">
        <v>13</v>
      </c>
      <c r="H65" s="49">
        <v>16</v>
      </c>
      <c r="I65" s="49">
        <f>VLOOKUP('RMIK 2024'!$A62,'LČ 2024'!$1:$1048576,11,FALSE)</f>
        <v>5</v>
      </c>
      <c r="J65" s="49">
        <v>7</v>
      </c>
      <c r="K65" s="49">
        <v>8</v>
      </c>
      <c r="L65" s="49">
        <v>0</v>
      </c>
      <c r="M65" s="49">
        <v>7</v>
      </c>
      <c r="N65" s="49">
        <v>10</v>
      </c>
      <c r="O65" s="49">
        <v>0</v>
      </c>
      <c r="P65" s="49">
        <v>6</v>
      </c>
      <c r="Q65" s="49">
        <v>0</v>
      </c>
      <c r="R65" s="49">
        <v>0</v>
      </c>
      <c r="S65" s="49">
        <v>2</v>
      </c>
      <c r="T65" s="101">
        <v>0</v>
      </c>
      <c r="U65" s="101">
        <v>0</v>
      </c>
      <c r="V65" s="49">
        <v>8</v>
      </c>
      <c r="W65" s="49">
        <v>13</v>
      </c>
      <c r="X65" s="67">
        <f t="shared" si="2"/>
        <v>95</v>
      </c>
      <c r="Y65" s="144">
        <v>7</v>
      </c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4" ht="15" customHeight="1" x14ac:dyDescent="0.25">
      <c r="A66" s="62" t="s">
        <v>175</v>
      </c>
      <c r="B66" s="52" t="s">
        <v>55</v>
      </c>
      <c r="C66" s="52" t="s">
        <v>5</v>
      </c>
      <c r="D66" s="52" t="s">
        <v>47</v>
      </c>
      <c r="E66" s="52" t="s">
        <v>16</v>
      </c>
      <c r="F66" s="53">
        <f>VLOOKUP('RMIK 2024'!$A69,'LČ 2024'!$1:$1048576,7,FALSE)</f>
        <v>0</v>
      </c>
      <c r="G66" s="53">
        <v>0</v>
      </c>
      <c r="H66" s="53">
        <v>7</v>
      </c>
      <c r="I66" s="53">
        <f>VLOOKUP('RMIK 2024'!$A69,'LČ 2024'!$1:$1048576,11,FALSE)</f>
        <v>0</v>
      </c>
      <c r="J66" s="53">
        <v>6</v>
      </c>
      <c r="K66" s="53">
        <v>7</v>
      </c>
      <c r="L66" s="53">
        <v>0</v>
      </c>
      <c r="M66" s="53">
        <v>9</v>
      </c>
      <c r="N66" s="53">
        <v>13</v>
      </c>
      <c r="O66" s="53">
        <v>0</v>
      </c>
      <c r="P66" s="101">
        <v>0</v>
      </c>
      <c r="Q66" s="101">
        <v>0</v>
      </c>
      <c r="R66" s="53">
        <v>4</v>
      </c>
      <c r="S66" s="53">
        <v>16</v>
      </c>
      <c r="T66" s="53">
        <v>0</v>
      </c>
      <c r="U66" s="53">
        <v>5</v>
      </c>
      <c r="V66" s="53">
        <v>16</v>
      </c>
      <c r="W66" s="53">
        <v>9</v>
      </c>
      <c r="X66" s="68">
        <f t="shared" si="2"/>
        <v>92</v>
      </c>
      <c r="Y66" s="143">
        <v>8</v>
      </c>
    </row>
    <row r="67" spans="1:74" s="43" customFormat="1" ht="15" customHeight="1" x14ac:dyDescent="0.25">
      <c r="A67" s="62" t="s">
        <v>281</v>
      </c>
      <c r="B67" s="52" t="s">
        <v>282</v>
      </c>
      <c r="C67" s="52"/>
      <c r="D67" s="52" t="s">
        <v>283</v>
      </c>
      <c r="E67" s="52" t="s">
        <v>16</v>
      </c>
      <c r="F67" s="53">
        <v>0</v>
      </c>
      <c r="G67" s="53">
        <v>0</v>
      </c>
      <c r="H67" s="53">
        <v>0</v>
      </c>
      <c r="I67" s="53">
        <v>0</v>
      </c>
      <c r="J67" s="101">
        <v>0</v>
      </c>
      <c r="K67" s="101">
        <v>0</v>
      </c>
      <c r="L67" s="53">
        <v>0</v>
      </c>
      <c r="M67" s="53">
        <v>11</v>
      </c>
      <c r="N67" s="53">
        <v>20</v>
      </c>
      <c r="O67" s="53">
        <v>0</v>
      </c>
      <c r="P67" s="53">
        <v>13</v>
      </c>
      <c r="Q67" s="53">
        <v>6</v>
      </c>
      <c r="R67" s="53">
        <v>0</v>
      </c>
      <c r="S67" s="53">
        <v>3</v>
      </c>
      <c r="T67" s="53">
        <v>7</v>
      </c>
      <c r="U67" s="53">
        <v>2</v>
      </c>
      <c r="V67" s="53">
        <v>10</v>
      </c>
      <c r="W67" s="53">
        <v>10</v>
      </c>
      <c r="X67" s="68">
        <f t="shared" si="2"/>
        <v>82</v>
      </c>
      <c r="Y67" s="144">
        <v>9</v>
      </c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1:74" ht="15" customHeight="1" thickBot="1" x14ac:dyDescent="0.3">
      <c r="A68" s="61" t="s">
        <v>170</v>
      </c>
      <c r="B68" s="48" t="s">
        <v>132</v>
      </c>
      <c r="C68" s="48" t="s">
        <v>5</v>
      </c>
      <c r="D68" s="48" t="s">
        <v>47</v>
      </c>
      <c r="E68" s="48" t="s">
        <v>16</v>
      </c>
      <c r="F68" s="49">
        <f>VLOOKUP('RMIK 2024'!$A68,'LČ 2024'!$1:$1048576,7,FALSE)</f>
        <v>0</v>
      </c>
      <c r="G68" s="49">
        <v>11</v>
      </c>
      <c r="H68" s="49">
        <v>13</v>
      </c>
      <c r="I68" s="49">
        <f>VLOOKUP('RMIK 2024'!$A68,'LČ 2024'!$1:$1048576,11,FALSE)</f>
        <v>2</v>
      </c>
      <c r="J68" s="49">
        <v>10</v>
      </c>
      <c r="K68" s="49">
        <v>9</v>
      </c>
      <c r="L68" s="49">
        <v>0</v>
      </c>
      <c r="M68" s="101">
        <v>0</v>
      </c>
      <c r="N68" s="101">
        <v>0</v>
      </c>
      <c r="O68" s="49">
        <v>0</v>
      </c>
      <c r="P68" s="49">
        <v>0</v>
      </c>
      <c r="Q68" s="49">
        <v>0</v>
      </c>
      <c r="R68" s="49">
        <v>0</v>
      </c>
      <c r="S68" s="49">
        <v>6</v>
      </c>
      <c r="T68" s="49">
        <v>5</v>
      </c>
      <c r="U68" s="49">
        <v>1</v>
      </c>
      <c r="V68" s="49">
        <v>9</v>
      </c>
      <c r="W68" s="49">
        <v>16</v>
      </c>
      <c r="X68" s="67">
        <f t="shared" si="2"/>
        <v>82</v>
      </c>
      <c r="Y68" s="143">
        <v>10</v>
      </c>
    </row>
    <row r="69" spans="1:74" s="43" customFormat="1" ht="15" customHeight="1" x14ac:dyDescent="0.25">
      <c r="A69" s="62" t="s">
        <v>273</v>
      </c>
      <c r="B69" s="52" t="s">
        <v>274</v>
      </c>
      <c r="C69" s="52"/>
      <c r="D69" s="52" t="s">
        <v>296</v>
      </c>
      <c r="E69" s="52" t="s">
        <v>16</v>
      </c>
      <c r="F69" s="53">
        <v>0</v>
      </c>
      <c r="G69" s="53">
        <v>0</v>
      </c>
      <c r="H69" s="53">
        <v>0</v>
      </c>
      <c r="I69" s="53">
        <v>0</v>
      </c>
      <c r="J69" s="101">
        <v>0</v>
      </c>
      <c r="K69" s="101">
        <v>0</v>
      </c>
      <c r="L69" s="53">
        <v>1</v>
      </c>
      <c r="M69" s="53">
        <v>8</v>
      </c>
      <c r="N69" s="53">
        <v>8</v>
      </c>
      <c r="O69" s="53">
        <v>0</v>
      </c>
      <c r="P69" s="53">
        <v>16</v>
      </c>
      <c r="Q69" s="53">
        <v>16</v>
      </c>
      <c r="R69" s="53">
        <v>0</v>
      </c>
      <c r="S69" s="53">
        <v>5</v>
      </c>
      <c r="T69" s="53">
        <v>9</v>
      </c>
      <c r="U69" s="53">
        <v>0</v>
      </c>
      <c r="V69" s="49">
        <v>0</v>
      </c>
      <c r="W69" s="49">
        <v>0</v>
      </c>
      <c r="X69" s="68">
        <f t="shared" si="2"/>
        <v>63</v>
      </c>
      <c r="Y69" s="141">
        <v>11</v>
      </c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</row>
    <row r="70" spans="1:74" ht="15" customHeight="1" x14ac:dyDescent="0.25">
      <c r="A70" s="61" t="s">
        <v>171</v>
      </c>
      <c r="B70" s="48" t="s">
        <v>172</v>
      </c>
      <c r="C70" s="48" t="s">
        <v>14</v>
      </c>
      <c r="D70" s="48" t="s">
        <v>173</v>
      </c>
      <c r="E70" s="48" t="s">
        <v>16</v>
      </c>
      <c r="F70" s="49">
        <f>VLOOKUP('RMIK 2024'!$A72,'LČ 2024'!$1:$1048576,7,FALSE)</f>
        <v>0</v>
      </c>
      <c r="G70" s="49">
        <v>16</v>
      </c>
      <c r="H70" s="49">
        <v>11</v>
      </c>
      <c r="I70" s="49">
        <f>VLOOKUP('RMIK 2024'!$A72,'LČ 2024'!$1:$1048576,11,FALSE)</f>
        <v>3</v>
      </c>
      <c r="J70" s="49">
        <v>6</v>
      </c>
      <c r="K70" s="49">
        <v>0</v>
      </c>
      <c r="L70" s="49">
        <v>0</v>
      </c>
      <c r="M70" s="101">
        <v>0</v>
      </c>
      <c r="N70" s="101">
        <v>0</v>
      </c>
      <c r="O70" s="49">
        <v>0</v>
      </c>
      <c r="P70" s="49">
        <v>0</v>
      </c>
      <c r="Q70" s="49">
        <v>0</v>
      </c>
      <c r="R70" s="49">
        <v>1</v>
      </c>
      <c r="S70" s="49">
        <v>10</v>
      </c>
      <c r="T70" s="49">
        <v>16</v>
      </c>
      <c r="U70" s="53">
        <v>0</v>
      </c>
      <c r="V70" s="49">
        <v>0</v>
      </c>
      <c r="W70" s="49">
        <v>0</v>
      </c>
      <c r="X70" s="67">
        <f t="shared" si="2"/>
        <v>63</v>
      </c>
      <c r="Y70" s="143">
        <v>12</v>
      </c>
    </row>
    <row r="71" spans="1:74" s="43" customFormat="1" ht="15" customHeight="1" x14ac:dyDescent="0.25">
      <c r="A71" s="62" t="s">
        <v>54</v>
      </c>
      <c r="B71" s="52" t="s">
        <v>174</v>
      </c>
      <c r="C71" s="52" t="s">
        <v>5</v>
      </c>
      <c r="D71" s="52" t="s">
        <v>26</v>
      </c>
      <c r="E71" s="52" t="s">
        <v>16</v>
      </c>
      <c r="F71" s="53">
        <f>VLOOKUP('RMIK 2024'!$A71,'LČ 2024'!$1:$1048576,7,FALSE)</f>
        <v>1</v>
      </c>
      <c r="G71" s="53">
        <v>7</v>
      </c>
      <c r="H71" s="53">
        <v>9</v>
      </c>
      <c r="I71" s="53">
        <f>VLOOKUP('RMIK 2024'!$A71,'LČ 2024'!$1:$1048576,11,FALSE)</f>
        <v>0</v>
      </c>
      <c r="J71" s="53">
        <v>8</v>
      </c>
      <c r="K71" s="53">
        <v>0</v>
      </c>
      <c r="L71" s="53">
        <v>0</v>
      </c>
      <c r="M71" s="53">
        <v>6</v>
      </c>
      <c r="N71" s="53">
        <v>7</v>
      </c>
      <c r="O71" s="53">
        <v>0</v>
      </c>
      <c r="P71" s="101">
        <v>0</v>
      </c>
      <c r="Q71" s="101">
        <v>0</v>
      </c>
      <c r="R71" s="53">
        <v>0</v>
      </c>
      <c r="S71" s="53">
        <v>0</v>
      </c>
      <c r="T71" s="53">
        <v>0</v>
      </c>
      <c r="U71" s="53">
        <v>0</v>
      </c>
      <c r="V71" s="53">
        <v>7</v>
      </c>
      <c r="W71" s="53">
        <v>8</v>
      </c>
      <c r="X71" s="68">
        <f t="shared" si="2"/>
        <v>53</v>
      </c>
      <c r="Y71" s="144">
        <v>13</v>
      </c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74" ht="15" customHeight="1" thickBot="1" x14ac:dyDescent="0.3">
      <c r="A72" s="62" t="s">
        <v>50</v>
      </c>
      <c r="B72" s="52" t="s">
        <v>51</v>
      </c>
      <c r="C72" s="52" t="s">
        <v>5</v>
      </c>
      <c r="D72" s="52" t="s">
        <v>27</v>
      </c>
      <c r="E72" s="52" t="s">
        <v>16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2</v>
      </c>
      <c r="M72" s="53">
        <v>10</v>
      </c>
      <c r="N72" s="53">
        <v>11</v>
      </c>
      <c r="O72" s="53">
        <v>0</v>
      </c>
      <c r="P72" s="53">
        <v>5</v>
      </c>
      <c r="Q72" s="53">
        <v>0</v>
      </c>
      <c r="R72" s="53">
        <v>3</v>
      </c>
      <c r="S72" s="53">
        <v>13</v>
      </c>
      <c r="T72" s="53">
        <v>8</v>
      </c>
      <c r="U72" s="53">
        <v>0</v>
      </c>
      <c r="V72" s="101">
        <v>0</v>
      </c>
      <c r="W72" s="101">
        <v>0</v>
      </c>
      <c r="X72" s="68">
        <f t="shared" si="2"/>
        <v>52</v>
      </c>
      <c r="Y72" s="143">
        <v>14</v>
      </c>
    </row>
    <row r="73" spans="1:74" ht="15" customHeight="1" x14ac:dyDescent="0.25">
      <c r="A73" s="62" t="s">
        <v>176</v>
      </c>
      <c r="B73" s="52" t="s">
        <v>177</v>
      </c>
      <c r="C73" s="52" t="s">
        <v>7</v>
      </c>
      <c r="D73" s="52" t="s">
        <v>185</v>
      </c>
      <c r="E73" s="52" t="s">
        <v>16</v>
      </c>
      <c r="F73" s="53"/>
      <c r="G73" s="53">
        <v>6</v>
      </c>
      <c r="H73" s="53">
        <v>5</v>
      </c>
      <c r="I73" s="53"/>
      <c r="J73" s="53">
        <v>5</v>
      </c>
      <c r="K73" s="53">
        <v>6</v>
      </c>
      <c r="L73" s="53">
        <v>0</v>
      </c>
      <c r="M73" s="53">
        <v>5</v>
      </c>
      <c r="N73" s="53">
        <v>5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1</v>
      </c>
      <c r="U73" s="53">
        <v>0</v>
      </c>
      <c r="V73" s="101">
        <v>0</v>
      </c>
      <c r="W73" s="101">
        <v>0</v>
      </c>
      <c r="X73" s="97">
        <f t="shared" si="2"/>
        <v>33</v>
      </c>
      <c r="Y73" s="147">
        <v>16</v>
      </c>
    </row>
    <row r="74" spans="1:74" s="43" customFormat="1" ht="15" customHeight="1" x14ac:dyDescent="0.25">
      <c r="A74" s="61" t="s">
        <v>300</v>
      </c>
      <c r="B74" s="48" t="s">
        <v>301</v>
      </c>
      <c r="C74" s="48"/>
      <c r="D74" s="48" t="s">
        <v>302</v>
      </c>
      <c r="E74" s="48" t="s">
        <v>16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2</v>
      </c>
      <c r="P74" s="49">
        <v>10</v>
      </c>
      <c r="Q74" s="49">
        <v>20</v>
      </c>
      <c r="R74" s="49">
        <v>0</v>
      </c>
      <c r="S74" s="49">
        <v>0</v>
      </c>
      <c r="T74" s="49">
        <v>0</v>
      </c>
      <c r="U74" s="53">
        <v>0</v>
      </c>
      <c r="V74" s="101">
        <v>0</v>
      </c>
      <c r="W74" s="101">
        <v>0</v>
      </c>
      <c r="X74" s="67">
        <f t="shared" si="2"/>
        <v>32</v>
      </c>
      <c r="Y74" s="144">
        <v>17</v>
      </c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1:74" ht="15" customHeight="1" x14ac:dyDescent="0.25">
      <c r="A75" s="61" t="s">
        <v>325</v>
      </c>
      <c r="B75" s="48" t="s">
        <v>326</v>
      </c>
      <c r="C75" s="48"/>
      <c r="D75" s="48" t="s">
        <v>327</v>
      </c>
      <c r="E75" s="48" t="s">
        <v>16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7</v>
      </c>
      <c r="Q75" s="49">
        <v>13</v>
      </c>
      <c r="R75" s="49">
        <v>0</v>
      </c>
      <c r="S75" s="49">
        <v>0</v>
      </c>
      <c r="T75" s="49">
        <v>0</v>
      </c>
      <c r="U75" s="53">
        <v>0</v>
      </c>
      <c r="V75" s="101">
        <v>0</v>
      </c>
      <c r="W75" s="101">
        <v>0</v>
      </c>
      <c r="X75" s="67">
        <f t="shared" si="2"/>
        <v>20</v>
      </c>
      <c r="Y75" s="143">
        <v>18</v>
      </c>
    </row>
    <row r="76" spans="1:74" s="43" customFormat="1" ht="15" customHeight="1" x14ac:dyDescent="0.25">
      <c r="A76" s="62" t="s">
        <v>458</v>
      </c>
      <c r="B76" s="52" t="s">
        <v>459</v>
      </c>
      <c r="C76" s="52"/>
      <c r="D76" s="52"/>
      <c r="E76" s="52" t="s">
        <v>16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7</v>
      </c>
      <c r="T76" s="53">
        <v>11</v>
      </c>
      <c r="U76" s="53">
        <v>0</v>
      </c>
      <c r="V76" s="101">
        <v>0</v>
      </c>
      <c r="W76" s="101">
        <v>0</v>
      </c>
      <c r="X76" s="68">
        <f t="shared" si="2"/>
        <v>18</v>
      </c>
      <c r="Y76" s="144">
        <v>19</v>
      </c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ht="15" customHeight="1" thickBot="1" x14ac:dyDescent="0.3">
      <c r="A77" s="62" t="s">
        <v>489</v>
      </c>
      <c r="B77" s="52" t="s">
        <v>246</v>
      </c>
      <c r="C77" s="52"/>
      <c r="D77" s="52"/>
      <c r="E77" s="52" t="s">
        <v>16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3</v>
      </c>
      <c r="U77" s="53">
        <v>0</v>
      </c>
      <c r="V77" s="101">
        <v>6</v>
      </c>
      <c r="W77" s="101">
        <v>7</v>
      </c>
      <c r="X77" s="68">
        <f t="shared" si="2"/>
        <v>16</v>
      </c>
      <c r="Y77" s="143">
        <v>20</v>
      </c>
    </row>
    <row r="78" spans="1:74" s="43" customFormat="1" ht="15" customHeight="1" x14ac:dyDescent="0.25">
      <c r="A78" s="62" t="s">
        <v>90</v>
      </c>
      <c r="B78" s="52" t="s">
        <v>91</v>
      </c>
      <c r="C78" s="52" t="s">
        <v>5</v>
      </c>
      <c r="D78" s="52" t="s">
        <v>27</v>
      </c>
      <c r="E78" s="52" t="s">
        <v>16</v>
      </c>
      <c r="F78" s="53">
        <f>VLOOKUP('RMIK 2024'!$A76,'LČ 2024'!$1:$1048576,7,FALSE)</f>
        <v>0</v>
      </c>
      <c r="G78" s="53">
        <v>9</v>
      </c>
      <c r="H78" s="53">
        <v>6</v>
      </c>
      <c r="I78" s="53">
        <f>VLOOKUP('RMIK 2024'!$A76,'LČ 2024'!$1:$1048576,11,FALSE)</f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101">
        <v>0</v>
      </c>
      <c r="W78" s="101">
        <v>0</v>
      </c>
      <c r="X78" s="68">
        <f t="shared" si="2"/>
        <v>15</v>
      </c>
      <c r="Y78" s="141">
        <v>21</v>
      </c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ht="15" customHeight="1" x14ac:dyDescent="0.25">
      <c r="A79" s="61" t="s">
        <v>303</v>
      </c>
      <c r="B79" s="48" t="s">
        <v>304</v>
      </c>
      <c r="C79" s="48"/>
      <c r="D79" s="48" t="s">
        <v>305</v>
      </c>
      <c r="E79" s="48" t="s">
        <v>16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1</v>
      </c>
      <c r="P79" s="49">
        <v>8</v>
      </c>
      <c r="Q79" s="49">
        <v>5</v>
      </c>
      <c r="R79" s="49">
        <v>0</v>
      </c>
      <c r="S79" s="49">
        <v>0</v>
      </c>
      <c r="T79" s="49">
        <v>0</v>
      </c>
      <c r="U79" s="53">
        <v>0</v>
      </c>
      <c r="V79" s="101">
        <v>0</v>
      </c>
      <c r="W79" s="101">
        <v>0</v>
      </c>
      <c r="X79" s="67">
        <f t="shared" si="2"/>
        <v>14</v>
      </c>
      <c r="Y79" s="143">
        <v>22</v>
      </c>
    </row>
    <row r="80" spans="1:74" s="43" customFormat="1" ht="15" customHeight="1" x14ac:dyDescent="0.25">
      <c r="A80" s="62" t="s">
        <v>134</v>
      </c>
      <c r="B80" s="52" t="s">
        <v>135</v>
      </c>
      <c r="C80" s="52" t="s">
        <v>5</v>
      </c>
      <c r="D80" s="52" t="s">
        <v>133</v>
      </c>
      <c r="E80" s="52" t="s">
        <v>16</v>
      </c>
      <c r="F80" s="53">
        <f>VLOOKUP('RMIK 2024'!$A78,'LČ 2024'!$1:$1048576,7,FALSE)</f>
        <v>0</v>
      </c>
      <c r="G80" s="53">
        <v>5</v>
      </c>
      <c r="H80" s="53">
        <v>8</v>
      </c>
      <c r="I80" s="53">
        <f>VLOOKUP('RMIK 2024'!$A78,'LČ 2024'!$1:$1048576,11,FALSE)</f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101">
        <v>0</v>
      </c>
      <c r="W80" s="101">
        <v>0</v>
      </c>
      <c r="X80" s="68">
        <f t="shared" si="2"/>
        <v>13</v>
      </c>
      <c r="Y80" s="144">
        <v>23</v>
      </c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ht="15" customHeight="1" x14ac:dyDescent="0.25">
      <c r="A81" s="61" t="s">
        <v>322</v>
      </c>
      <c r="B81" s="48" t="s">
        <v>323</v>
      </c>
      <c r="C81" s="48"/>
      <c r="D81" s="48" t="s">
        <v>324</v>
      </c>
      <c r="E81" s="48" t="s">
        <v>16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9</v>
      </c>
      <c r="Q81" s="49">
        <v>4</v>
      </c>
      <c r="R81" s="49">
        <v>0</v>
      </c>
      <c r="S81" s="49">
        <v>0</v>
      </c>
      <c r="T81" s="49">
        <v>0</v>
      </c>
      <c r="U81" s="53">
        <v>0</v>
      </c>
      <c r="V81" s="101">
        <v>0</v>
      </c>
      <c r="W81" s="101">
        <v>0</v>
      </c>
      <c r="X81" s="67">
        <f t="shared" si="2"/>
        <v>13</v>
      </c>
      <c r="Y81" s="143">
        <v>24</v>
      </c>
    </row>
    <row r="82" spans="1:74" s="43" customFormat="1" ht="15" customHeight="1" thickBot="1" x14ac:dyDescent="0.3">
      <c r="A82" s="62" t="s">
        <v>52</v>
      </c>
      <c r="B82" s="52" t="s">
        <v>53</v>
      </c>
      <c r="C82" s="52" t="s">
        <v>5</v>
      </c>
      <c r="D82" s="52" t="s">
        <v>26</v>
      </c>
      <c r="E82" s="52" t="s">
        <v>16</v>
      </c>
      <c r="F82" s="53">
        <f>VLOOKUP('RMIK 2024'!$A80,'LČ 2024'!$1:$1048576,7,FALSE)</f>
        <v>0</v>
      </c>
      <c r="G82" s="53">
        <v>10</v>
      </c>
      <c r="H82" s="53">
        <v>0</v>
      </c>
      <c r="I82" s="53">
        <f>VLOOKUP('RMIK 2024'!$A80,'LČ 2024'!$1:$1048576,11,FALSE)</f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101">
        <v>0</v>
      </c>
      <c r="W82" s="101">
        <v>0</v>
      </c>
      <c r="X82" s="68">
        <f t="shared" si="2"/>
        <v>10</v>
      </c>
      <c r="Y82" s="144">
        <v>25</v>
      </c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ht="15" customHeight="1" x14ac:dyDescent="0.25">
      <c r="A83" s="61" t="s">
        <v>347</v>
      </c>
      <c r="B83" s="48" t="s">
        <v>348</v>
      </c>
      <c r="C83" s="48"/>
      <c r="D83" s="48" t="s">
        <v>327</v>
      </c>
      <c r="E83" s="48" t="s">
        <v>16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7</v>
      </c>
      <c r="R83" s="49">
        <v>0</v>
      </c>
      <c r="S83" s="49">
        <v>0</v>
      </c>
      <c r="T83" s="49">
        <v>0</v>
      </c>
      <c r="U83" s="53">
        <v>0</v>
      </c>
      <c r="V83" s="101">
        <v>0</v>
      </c>
      <c r="W83" s="101">
        <v>0</v>
      </c>
      <c r="X83" s="67">
        <f t="shared" si="2"/>
        <v>7</v>
      </c>
      <c r="Y83" s="147">
        <v>26</v>
      </c>
    </row>
    <row r="84" spans="1:74" s="43" customFormat="1" ht="15" customHeight="1" x14ac:dyDescent="0.25">
      <c r="A84" s="61" t="s">
        <v>373</v>
      </c>
      <c r="B84" s="48" t="s">
        <v>374</v>
      </c>
      <c r="C84" s="48"/>
      <c r="D84" s="48" t="s">
        <v>375</v>
      </c>
      <c r="E84" s="48" t="s">
        <v>16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2</v>
      </c>
      <c r="Q84" s="49">
        <v>0</v>
      </c>
      <c r="R84" s="49">
        <v>0</v>
      </c>
      <c r="S84" s="49">
        <v>4</v>
      </c>
      <c r="T84" s="49">
        <v>0</v>
      </c>
      <c r="U84" s="53">
        <v>0</v>
      </c>
      <c r="V84" s="101">
        <v>0</v>
      </c>
      <c r="W84" s="101">
        <v>0</v>
      </c>
      <c r="X84" s="67">
        <f t="shared" si="2"/>
        <v>6</v>
      </c>
      <c r="Y84" s="144">
        <v>27</v>
      </c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ht="15" customHeight="1" x14ac:dyDescent="0.25">
      <c r="A85" s="62" t="s">
        <v>473</v>
      </c>
      <c r="B85" s="52" t="s">
        <v>474</v>
      </c>
      <c r="C85" s="52"/>
      <c r="D85" s="52"/>
      <c r="E85" s="52" t="s">
        <v>16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6</v>
      </c>
      <c r="U85" s="53">
        <v>0</v>
      </c>
      <c r="V85" s="101">
        <v>0</v>
      </c>
      <c r="W85" s="101">
        <v>0</v>
      </c>
      <c r="X85" s="68">
        <f t="shared" si="2"/>
        <v>6</v>
      </c>
      <c r="Y85" s="143">
        <v>28</v>
      </c>
    </row>
    <row r="86" spans="1:74" s="43" customFormat="1" ht="15" customHeight="1" x14ac:dyDescent="0.25">
      <c r="A86" s="62" t="s">
        <v>475</v>
      </c>
      <c r="B86" s="52" t="s">
        <v>267</v>
      </c>
      <c r="C86" s="52"/>
      <c r="D86" s="52"/>
      <c r="E86" s="52" t="s">
        <v>16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4</v>
      </c>
      <c r="U86" s="53">
        <v>0</v>
      </c>
      <c r="V86" s="101">
        <v>0</v>
      </c>
      <c r="W86" s="101">
        <v>0</v>
      </c>
      <c r="X86" s="68">
        <f t="shared" si="2"/>
        <v>4</v>
      </c>
      <c r="Y86" s="144">
        <v>29</v>
      </c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ht="15" customHeight="1" x14ac:dyDescent="0.25">
      <c r="A87" s="62" t="s">
        <v>371</v>
      </c>
      <c r="B87" s="52" t="s">
        <v>372</v>
      </c>
      <c r="C87" s="52"/>
      <c r="D87" s="52" t="s">
        <v>302</v>
      </c>
      <c r="E87" s="52" t="s">
        <v>16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3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101">
        <v>0</v>
      </c>
      <c r="W87" s="101">
        <v>0</v>
      </c>
      <c r="X87" s="68">
        <f t="shared" si="2"/>
        <v>3</v>
      </c>
      <c r="Y87" s="144">
        <v>30</v>
      </c>
    </row>
    <row r="88" spans="1:74" ht="19" x14ac:dyDescent="0.25">
      <c r="A88" s="62" t="s">
        <v>379</v>
      </c>
      <c r="B88" s="52" t="s">
        <v>380</v>
      </c>
      <c r="C88" s="52"/>
      <c r="D88" s="52" t="s">
        <v>296</v>
      </c>
      <c r="E88" s="52" t="s">
        <v>16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2</v>
      </c>
      <c r="R88" s="53">
        <v>0</v>
      </c>
      <c r="S88" s="53">
        <v>0</v>
      </c>
      <c r="T88" s="53">
        <v>0</v>
      </c>
      <c r="U88" s="53">
        <v>0</v>
      </c>
      <c r="V88" s="101">
        <v>0</v>
      </c>
      <c r="W88" s="101">
        <v>0</v>
      </c>
      <c r="X88" s="68">
        <f t="shared" si="2"/>
        <v>2</v>
      </c>
      <c r="Y88" s="143">
        <v>31</v>
      </c>
    </row>
    <row r="89" spans="1:74" s="2" customFormat="1" ht="15" customHeight="1" x14ac:dyDescent="0.25">
      <c r="A89" s="61" t="s">
        <v>376</v>
      </c>
      <c r="B89" s="48" t="s">
        <v>377</v>
      </c>
      <c r="C89" s="48"/>
      <c r="D89" s="48" t="s">
        <v>378</v>
      </c>
      <c r="E89" s="48" t="s">
        <v>16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1</v>
      </c>
      <c r="Q89" s="49">
        <v>0</v>
      </c>
      <c r="R89" s="49">
        <v>0</v>
      </c>
      <c r="S89" s="49">
        <v>0</v>
      </c>
      <c r="T89" s="49">
        <v>0</v>
      </c>
      <c r="U89" s="53">
        <v>0</v>
      </c>
      <c r="V89" s="101">
        <v>0</v>
      </c>
      <c r="W89" s="101">
        <v>0</v>
      </c>
      <c r="X89" s="67">
        <f t="shared" si="2"/>
        <v>1</v>
      </c>
    </row>
    <row r="90" spans="1:74" ht="19" x14ac:dyDescent="0.25">
      <c r="A90" s="62" t="s">
        <v>381</v>
      </c>
      <c r="B90" s="52" t="s">
        <v>382</v>
      </c>
      <c r="C90" s="52"/>
      <c r="D90" s="52" t="s">
        <v>383</v>
      </c>
      <c r="E90" s="52" t="s">
        <v>16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1</v>
      </c>
      <c r="R90" s="53">
        <v>0</v>
      </c>
      <c r="S90" s="53">
        <v>0</v>
      </c>
      <c r="T90" s="53">
        <v>0</v>
      </c>
      <c r="U90" s="53">
        <v>0</v>
      </c>
      <c r="V90" s="101">
        <v>0</v>
      </c>
      <c r="W90" s="101">
        <v>0</v>
      </c>
      <c r="X90" s="68">
        <f t="shared" si="2"/>
        <v>1</v>
      </c>
    </row>
    <row r="91" spans="1:74" s="43" customFormat="1" ht="15" customHeight="1" x14ac:dyDescent="0.2">
      <c r="A91" s="34" t="s">
        <v>0</v>
      </c>
      <c r="B91" s="34" t="s">
        <v>1</v>
      </c>
      <c r="C91" s="34" t="s">
        <v>2</v>
      </c>
      <c r="D91" s="34" t="s">
        <v>3</v>
      </c>
      <c r="E91" s="34" t="s">
        <v>4</v>
      </c>
      <c r="F91" s="34" t="s">
        <v>153</v>
      </c>
      <c r="G91" s="33" t="s">
        <v>9</v>
      </c>
      <c r="H91" s="33" t="s">
        <v>10</v>
      </c>
      <c r="I91" s="33" t="s">
        <v>410</v>
      </c>
      <c r="J91" s="33" t="s">
        <v>411</v>
      </c>
      <c r="K91" s="33" t="s">
        <v>412</v>
      </c>
      <c r="L91" s="33" t="s">
        <v>425</v>
      </c>
      <c r="M91" s="33" t="s">
        <v>426</v>
      </c>
      <c r="N91" s="33" t="s">
        <v>427</v>
      </c>
      <c r="O91" s="33" t="s">
        <v>428</v>
      </c>
      <c r="P91" s="33" t="s">
        <v>429</v>
      </c>
      <c r="Q91" s="33" t="s">
        <v>430</v>
      </c>
      <c r="R91" s="33" t="s">
        <v>418</v>
      </c>
      <c r="S91" s="33" t="s">
        <v>419</v>
      </c>
      <c r="T91" s="33" t="s">
        <v>420</v>
      </c>
      <c r="U91" s="33" t="s">
        <v>431</v>
      </c>
      <c r="V91" s="33" t="s">
        <v>432</v>
      </c>
      <c r="W91" s="33" t="s">
        <v>433</v>
      </c>
      <c r="X91" s="33" t="s">
        <v>11</v>
      </c>
      <c r="Y91" s="38" t="s">
        <v>12</v>
      </c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1:74" s="43" customFormat="1" ht="15" customHeight="1" thickBot="1" x14ac:dyDescent="0.3">
      <c r="A92" s="61" t="s">
        <v>59</v>
      </c>
      <c r="B92" s="48" t="s">
        <v>60</v>
      </c>
      <c r="C92" s="48" t="s">
        <v>5</v>
      </c>
      <c r="D92" s="48" t="s">
        <v>26</v>
      </c>
      <c r="E92" s="48" t="s">
        <v>17</v>
      </c>
      <c r="F92" s="49">
        <f>VLOOKUP('RMIK 2024'!$A92,'LČ 2024'!$1:$1048576,7,FALSE)</f>
        <v>6</v>
      </c>
      <c r="G92" s="49">
        <v>25</v>
      </c>
      <c r="H92" s="49">
        <v>25</v>
      </c>
      <c r="I92" s="49">
        <f>VLOOKUP('RMIK 2024'!$A92,'LČ 2024'!$1:$1048576,11,FALSE)</f>
        <v>1</v>
      </c>
      <c r="J92" s="49">
        <v>20</v>
      </c>
      <c r="K92" s="49">
        <v>25</v>
      </c>
      <c r="L92" s="49">
        <v>5</v>
      </c>
      <c r="M92" s="49">
        <v>16</v>
      </c>
      <c r="N92" s="49">
        <v>16</v>
      </c>
      <c r="O92" s="49">
        <v>6</v>
      </c>
      <c r="P92" s="101">
        <v>11</v>
      </c>
      <c r="Q92" s="101">
        <v>0</v>
      </c>
      <c r="R92" s="49">
        <v>2</v>
      </c>
      <c r="S92" s="49">
        <v>13</v>
      </c>
      <c r="T92" s="49">
        <v>16</v>
      </c>
      <c r="U92" s="49">
        <v>0</v>
      </c>
      <c r="V92" s="49">
        <v>13</v>
      </c>
      <c r="W92" s="49">
        <v>10</v>
      </c>
      <c r="X92" s="67">
        <v>199</v>
      </c>
      <c r="Y92" s="143">
        <v>1</v>
      </c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1:74" ht="15" customHeight="1" x14ac:dyDescent="0.25">
      <c r="A93" s="62" t="s">
        <v>92</v>
      </c>
      <c r="B93" s="52" t="s">
        <v>93</v>
      </c>
      <c r="C93" s="52" t="s">
        <v>7</v>
      </c>
      <c r="D93" s="52" t="s">
        <v>94</v>
      </c>
      <c r="E93" s="52" t="s">
        <v>17</v>
      </c>
      <c r="F93" s="53">
        <f>VLOOKUP('RMIK 2024'!$A93,'LČ 2024'!$1:$1048576,7,FALSE)</f>
        <v>5</v>
      </c>
      <c r="G93" s="53">
        <v>16</v>
      </c>
      <c r="H93" s="53">
        <v>20</v>
      </c>
      <c r="I93" s="53">
        <f>VLOOKUP('RMIK 2024'!$A93,'LČ 2024'!$1:$1048576,11,FALSE)</f>
        <v>6</v>
      </c>
      <c r="J93" s="53">
        <v>13</v>
      </c>
      <c r="K93" s="53">
        <v>16</v>
      </c>
      <c r="L93" s="53">
        <v>0</v>
      </c>
      <c r="M93" s="53">
        <v>8</v>
      </c>
      <c r="N93" s="53">
        <v>10</v>
      </c>
      <c r="O93" s="53">
        <v>0</v>
      </c>
      <c r="P93" s="101">
        <v>2</v>
      </c>
      <c r="Q93" s="101">
        <v>6</v>
      </c>
      <c r="R93" s="53">
        <v>1</v>
      </c>
      <c r="S93" s="53">
        <v>25</v>
      </c>
      <c r="T93" s="53">
        <v>20</v>
      </c>
      <c r="U93" s="53">
        <v>5</v>
      </c>
      <c r="V93" s="53">
        <v>25</v>
      </c>
      <c r="W93" s="53">
        <v>25</v>
      </c>
      <c r="X93" s="68">
        <v>195</v>
      </c>
      <c r="Y93" s="141">
        <v>2</v>
      </c>
    </row>
    <row r="94" spans="1:74" s="43" customFormat="1" ht="15" customHeight="1" thickBot="1" x14ac:dyDescent="0.3">
      <c r="A94" s="63" t="s">
        <v>72</v>
      </c>
      <c r="B94" s="50" t="s">
        <v>73</v>
      </c>
      <c r="C94" s="50" t="s">
        <v>7</v>
      </c>
      <c r="D94" s="50" t="s">
        <v>74</v>
      </c>
      <c r="E94" s="50" t="s">
        <v>17</v>
      </c>
      <c r="F94" s="51">
        <v>4</v>
      </c>
      <c r="G94" s="51">
        <v>20</v>
      </c>
      <c r="H94" s="51">
        <v>16</v>
      </c>
      <c r="I94" s="51">
        <v>5</v>
      </c>
      <c r="J94" s="51">
        <v>25</v>
      </c>
      <c r="K94" s="51">
        <v>20</v>
      </c>
      <c r="L94" s="51">
        <v>4</v>
      </c>
      <c r="M94" s="51">
        <v>25</v>
      </c>
      <c r="N94" s="51">
        <v>25</v>
      </c>
      <c r="O94" s="51">
        <v>0</v>
      </c>
      <c r="P94" s="103">
        <v>4</v>
      </c>
      <c r="Q94" s="51">
        <v>8</v>
      </c>
      <c r="R94" s="51">
        <v>0</v>
      </c>
      <c r="S94" s="51">
        <v>10</v>
      </c>
      <c r="T94" s="51">
        <v>2</v>
      </c>
      <c r="U94" s="51">
        <v>0</v>
      </c>
      <c r="V94" s="51">
        <v>4</v>
      </c>
      <c r="W94" s="103">
        <v>1</v>
      </c>
      <c r="X94" s="73">
        <v>168</v>
      </c>
      <c r="Y94" s="143">
        <v>3</v>
      </c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1:74" ht="15" customHeight="1" x14ac:dyDescent="0.25">
      <c r="A95" s="61" t="s">
        <v>178</v>
      </c>
      <c r="B95" s="48" t="s">
        <v>89</v>
      </c>
      <c r="C95" s="48" t="s">
        <v>7</v>
      </c>
      <c r="D95" s="48" t="s">
        <v>23</v>
      </c>
      <c r="E95" s="48" t="s">
        <v>17</v>
      </c>
      <c r="F95" s="49">
        <f>VLOOKUP('RMIK 2024'!$A96,'LČ 2024'!$1:$1048576,7,FALSE)</f>
        <v>0</v>
      </c>
      <c r="G95" s="49">
        <v>10</v>
      </c>
      <c r="H95" s="49">
        <v>13</v>
      </c>
      <c r="I95" s="49">
        <f>VLOOKUP('RMIK 2024'!$A96,'LČ 2024'!$1:$1048576,11,FALSE)</f>
        <v>2</v>
      </c>
      <c r="J95" s="49">
        <v>10</v>
      </c>
      <c r="K95" s="49">
        <v>11</v>
      </c>
      <c r="L95" s="49">
        <v>6</v>
      </c>
      <c r="M95" s="49">
        <v>11</v>
      </c>
      <c r="N95" s="49">
        <v>16</v>
      </c>
      <c r="O95" s="49">
        <v>0</v>
      </c>
      <c r="P95" s="101">
        <v>0</v>
      </c>
      <c r="Q95" s="101">
        <v>5</v>
      </c>
      <c r="R95" s="49">
        <v>4</v>
      </c>
      <c r="S95" s="49">
        <v>20</v>
      </c>
      <c r="T95" s="49">
        <v>10</v>
      </c>
      <c r="U95" s="49">
        <v>0</v>
      </c>
      <c r="V95" s="49">
        <v>9</v>
      </c>
      <c r="W95" s="49">
        <v>16</v>
      </c>
      <c r="X95" s="67">
        <v>138</v>
      </c>
      <c r="Y95" s="141">
        <v>4</v>
      </c>
    </row>
    <row r="96" spans="1:74" s="43" customFormat="1" ht="15" customHeight="1" thickBot="1" x14ac:dyDescent="0.3">
      <c r="A96" s="61" t="s">
        <v>67</v>
      </c>
      <c r="B96" s="48" t="s">
        <v>88</v>
      </c>
      <c r="C96" s="48" t="s">
        <v>5</v>
      </c>
      <c r="D96" s="48" t="s">
        <v>26</v>
      </c>
      <c r="E96" s="48" t="s">
        <v>17</v>
      </c>
      <c r="F96" s="49">
        <f>VLOOKUP('RMIK 2024'!$A94,'LČ 2024'!$1:$1048576,7,FALSE)</f>
        <v>4</v>
      </c>
      <c r="G96" s="49">
        <v>13</v>
      </c>
      <c r="H96" s="49">
        <v>11</v>
      </c>
      <c r="I96" s="49">
        <f>VLOOKUP('RMIK 2024'!$A94,'LČ 2024'!$1:$1048576,11,FALSE)</f>
        <v>5</v>
      </c>
      <c r="J96" s="49">
        <v>11</v>
      </c>
      <c r="K96" s="49">
        <v>13</v>
      </c>
      <c r="L96" s="49">
        <v>2</v>
      </c>
      <c r="M96" s="49">
        <v>10</v>
      </c>
      <c r="N96" s="49">
        <v>9</v>
      </c>
      <c r="O96" s="49">
        <v>0</v>
      </c>
      <c r="P96" s="49">
        <v>9</v>
      </c>
      <c r="Q96" s="101">
        <v>9</v>
      </c>
      <c r="R96" s="49">
        <v>3</v>
      </c>
      <c r="S96" s="49">
        <v>6</v>
      </c>
      <c r="T96" s="49">
        <v>13</v>
      </c>
      <c r="U96" s="49">
        <v>4</v>
      </c>
      <c r="V96" s="101">
        <v>5</v>
      </c>
      <c r="W96" s="49">
        <v>11</v>
      </c>
      <c r="X96" s="67">
        <v>124</v>
      </c>
      <c r="Y96" s="143">
        <v>5</v>
      </c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1:74" ht="15" customHeight="1" x14ac:dyDescent="0.25">
      <c r="A97" s="61" t="s">
        <v>87</v>
      </c>
      <c r="B97" s="48" t="s">
        <v>277</v>
      </c>
      <c r="C97" s="48" t="s">
        <v>5</v>
      </c>
      <c r="D97" s="48" t="s">
        <v>26</v>
      </c>
      <c r="E97" s="48" t="s">
        <v>17</v>
      </c>
      <c r="F97" s="49">
        <f>VLOOKUP('RMIK 2024'!$A98,'LČ 2024'!$1:$1048576,7,FALSE)</f>
        <v>0</v>
      </c>
      <c r="G97" s="49">
        <v>6</v>
      </c>
      <c r="H97" s="49">
        <v>5</v>
      </c>
      <c r="I97" s="49">
        <f>VLOOKUP('RMIK 2024'!$A98,'LČ 2024'!$1:$1048576,11,FALSE)</f>
        <v>0</v>
      </c>
      <c r="J97" s="49">
        <v>16</v>
      </c>
      <c r="K97" s="49">
        <v>10</v>
      </c>
      <c r="L97" s="49">
        <v>0</v>
      </c>
      <c r="M97" s="49">
        <v>3</v>
      </c>
      <c r="N97" s="49">
        <v>5</v>
      </c>
      <c r="O97" s="49">
        <v>0</v>
      </c>
      <c r="P97" s="101">
        <v>0</v>
      </c>
      <c r="Q97" s="101">
        <v>0</v>
      </c>
      <c r="R97" s="49">
        <v>0</v>
      </c>
      <c r="S97" s="49">
        <v>0</v>
      </c>
      <c r="T97" s="49">
        <v>8</v>
      </c>
      <c r="U97" s="49">
        <v>6</v>
      </c>
      <c r="V97" s="49">
        <v>20</v>
      </c>
      <c r="W97" s="49">
        <v>20</v>
      </c>
      <c r="X97" s="67">
        <f>SUM(F97:W97)</f>
        <v>99</v>
      </c>
      <c r="Y97" s="141">
        <v>6</v>
      </c>
    </row>
    <row r="98" spans="1:74" s="43" customFormat="1" ht="15" customHeight="1" thickBot="1" x14ac:dyDescent="0.3">
      <c r="A98" s="63" t="s">
        <v>136</v>
      </c>
      <c r="B98" s="50" t="s">
        <v>137</v>
      </c>
      <c r="C98" s="50" t="s">
        <v>5</v>
      </c>
      <c r="D98" s="50" t="s">
        <v>47</v>
      </c>
      <c r="E98" s="50" t="s">
        <v>17</v>
      </c>
      <c r="F98" s="51">
        <f>VLOOKUP('RMIK 2024'!$A99,'LČ 2024'!$1:$1048576,7,FALSE)</f>
        <v>0</v>
      </c>
      <c r="G98" s="103">
        <v>3</v>
      </c>
      <c r="H98" s="51">
        <v>2</v>
      </c>
      <c r="I98" s="51">
        <f>VLOOKUP('RMIK 2024'!$A99,'LČ 2024'!$1:$1048576,11,FALSE)</f>
        <v>0</v>
      </c>
      <c r="J98" s="51">
        <v>7</v>
      </c>
      <c r="K98" s="51">
        <v>8</v>
      </c>
      <c r="L98" s="51">
        <v>1</v>
      </c>
      <c r="M98" s="51">
        <v>9</v>
      </c>
      <c r="N98" s="51">
        <v>8</v>
      </c>
      <c r="O98" s="51">
        <v>0</v>
      </c>
      <c r="P98" s="51">
        <v>10</v>
      </c>
      <c r="Q98" s="103">
        <v>0</v>
      </c>
      <c r="R98" s="51">
        <v>5</v>
      </c>
      <c r="S98" s="51">
        <v>16</v>
      </c>
      <c r="T98" s="51">
        <v>0</v>
      </c>
      <c r="U98" s="51">
        <v>2</v>
      </c>
      <c r="V98" s="51">
        <v>11</v>
      </c>
      <c r="W98" s="51">
        <v>13</v>
      </c>
      <c r="X98" s="73">
        <v>92</v>
      </c>
      <c r="Y98" s="143">
        <v>7</v>
      </c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1:74" ht="15" customHeight="1" x14ac:dyDescent="0.25">
      <c r="A99" s="63" t="s">
        <v>275</v>
      </c>
      <c r="B99" s="50" t="s">
        <v>276</v>
      </c>
      <c r="C99" s="50" t="s">
        <v>14</v>
      </c>
      <c r="D99" s="50" t="s">
        <v>47</v>
      </c>
      <c r="E99" s="50" t="s">
        <v>17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3</v>
      </c>
      <c r="M99" s="51">
        <v>20</v>
      </c>
      <c r="N99" s="51">
        <v>20</v>
      </c>
      <c r="O99" s="51">
        <v>1</v>
      </c>
      <c r="P99" s="51">
        <v>25</v>
      </c>
      <c r="Q99" s="51">
        <v>20</v>
      </c>
      <c r="R99" s="51">
        <v>0</v>
      </c>
      <c r="S99" s="51">
        <v>0</v>
      </c>
      <c r="T99" s="51">
        <v>0</v>
      </c>
      <c r="U99" s="51">
        <v>0</v>
      </c>
      <c r="V99" s="103">
        <v>0</v>
      </c>
      <c r="W99" s="103">
        <v>0</v>
      </c>
      <c r="X99" s="73">
        <f>SUM(F99:W99)</f>
        <v>89</v>
      </c>
      <c r="Y99" s="141">
        <v>8</v>
      </c>
    </row>
    <row r="100" spans="1:74" s="43" customFormat="1" ht="20" thickBot="1" x14ac:dyDescent="0.3">
      <c r="A100" s="63" t="s">
        <v>95</v>
      </c>
      <c r="B100" s="50" t="s">
        <v>28</v>
      </c>
      <c r="C100" s="50" t="s">
        <v>5</v>
      </c>
      <c r="D100" s="50" t="s">
        <v>26</v>
      </c>
      <c r="E100" s="50" t="s">
        <v>17</v>
      </c>
      <c r="F100" s="51">
        <f>VLOOKUP('RMIK 2024'!$A97,'LČ 2024'!$1:$1048576,7,FALSE)</f>
        <v>3</v>
      </c>
      <c r="G100" s="51">
        <v>11</v>
      </c>
      <c r="H100" s="51">
        <v>10</v>
      </c>
      <c r="I100" s="51">
        <f>VLOOKUP('RMIK 2024'!$A97,'LČ 2024'!$1:$1048576,11,FALSE)</f>
        <v>4</v>
      </c>
      <c r="J100" s="51">
        <v>5</v>
      </c>
      <c r="K100" s="51">
        <v>0</v>
      </c>
      <c r="L100" s="51">
        <v>0</v>
      </c>
      <c r="M100" s="51">
        <v>13</v>
      </c>
      <c r="N100" s="51">
        <v>0</v>
      </c>
      <c r="O100" s="51">
        <v>4</v>
      </c>
      <c r="P100" s="51">
        <v>7</v>
      </c>
      <c r="Q100" s="103">
        <v>0</v>
      </c>
      <c r="R100" s="51">
        <v>0</v>
      </c>
      <c r="S100" s="51">
        <v>4</v>
      </c>
      <c r="T100" s="51">
        <v>0</v>
      </c>
      <c r="U100" s="51">
        <v>3</v>
      </c>
      <c r="V100" s="103">
        <v>1</v>
      </c>
      <c r="W100" s="51">
        <v>9</v>
      </c>
      <c r="X100" s="73">
        <v>73</v>
      </c>
      <c r="Y100" s="143">
        <v>9</v>
      </c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1:74" ht="19" x14ac:dyDescent="0.25">
      <c r="A101" s="61" t="s">
        <v>98</v>
      </c>
      <c r="B101" s="48" t="s">
        <v>99</v>
      </c>
      <c r="C101" s="48" t="s">
        <v>5</v>
      </c>
      <c r="D101" s="48" t="s">
        <v>27</v>
      </c>
      <c r="E101" s="48" t="s">
        <v>17</v>
      </c>
      <c r="F101" s="49">
        <f>VLOOKUP('RMIK 2024'!$A102,'LČ 2024'!$1:$1048576,7,FALSE)</f>
        <v>0</v>
      </c>
      <c r="G101" s="49">
        <v>9</v>
      </c>
      <c r="H101" s="49">
        <v>7</v>
      </c>
      <c r="I101" s="49">
        <f>VLOOKUP('RMIK 2024'!$A102,'LČ 2024'!$1:$1048576,11,FALSE)</f>
        <v>0</v>
      </c>
      <c r="J101" s="49">
        <v>8</v>
      </c>
      <c r="K101" s="49">
        <v>0</v>
      </c>
      <c r="L101" s="49">
        <v>0</v>
      </c>
      <c r="M101" s="49">
        <v>6</v>
      </c>
      <c r="N101" s="49">
        <v>11</v>
      </c>
      <c r="O101" s="49">
        <v>0</v>
      </c>
      <c r="P101" s="101">
        <v>0</v>
      </c>
      <c r="Q101" s="101">
        <v>0</v>
      </c>
      <c r="R101" s="49">
        <v>0</v>
      </c>
      <c r="S101" s="49">
        <v>1</v>
      </c>
      <c r="T101" s="49">
        <v>6</v>
      </c>
      <c r="U101" s="49">
        <v>0</v>
      </c>
      <c r="V101" s="49">
        <v>7</v>
      </c>
      <c r="W101" s="49">
        <v>6</v>
      </c>
      <c r="X101" s="67">
        <f t="shared" ref="X101:X127" si="3">SUM(F101:W101)</f>
        <v>61</v>
      </c>
      <c r="Y101" s="141">
        <v>10</v>
      </c>
    </row>
    <row r="102" spans="1:74" s="43" customFormat="1" ht="20" thickBot="1" x14ac:dyDescent="0.3">
      <c r="A102" s="61" t="s">
        <v>96</v>
      </c>
      <c r="B102" s="48" t="s">
        <v>68</v>
      </c>
      <c r="C102" s="48" t="s">
        <v>5</v>
      </c>
      <c r="D102" s="48" t="s">
        <v>47</v>
      </c>
      <c r="E102" s="48" t="s">
        <v>17</v>
      </c>
      <c r="F102" s="49">
        <f>VLOOKUP('RMIK 2024'!$A104,'LČ 2024'!$1:$1048576,7,FALSE)</f>
        <v>0</v>
      </c>
      <c r="G102" s="49">
        <v>5</v>
      </c>
      <c r="H102" s="49">
        <v>3</v>
      </c>
      <c r="I102" s="49">
        <f>VLOOKUP('RMIK 2024'!$A104,'LČ 2024'!$1:$1048576,11,FALSE)</f>
        <v>0</v>
      </c>
      <c r="J102" s="49">
        <v>4</v>
      </c>
      <c r="K102" s="49">
        <v>7</v>
      </c>
      <c r="L102" s="49">
        <v>0</v>
      </c>
      <c r="M102" s="49">
        <v>7</v>
      </c>
      <c r="N102" s="49">
        <v>7</v>
      </c>
      <c r="O102" s="49">
        <v>0</v>
      </c>
      <c r="P102" s="101">
        <v>0</v>
      </c>
      <c r="Q102" s="101">
        <v>0</v>
      </c>
      <c r="R102" s="49">
        <v>0</v>
      </c>
      <c r="S102" s="49">
        <v>3</v>
      </c>
      <c r="T102" s="49">
        <v>5</v>
      </c>
      <c r="U102" s="49">
        <v>0</v>
      </c>
      <c r="V102" s="49">
        <v>8</v>
      </c>
      <c r="W102" s="49">
        <v>3</v>
      </c>
      <c r="X102" s="67">
        <f t="shared" si="3"/>
        <v>52</v>
      </c>
      <c r="Y102" s="143">
        <v>11</v>
      </c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1:74" ht="19" x14ac:dyDescent="0.25">
      <c r="A103" s="61" t="s">
        <v>149</v>
      </c>
      <c r="B103" s="48" t="s">
        <v>150</v>
      </c>
      <c r="C103" s="48" t="s">
        <v>7</v>
      </c>
      <c r="D103" s="48" t="s">
        <v>23</v>
      </c>
      <c r="E103" s="48" t="s">
        <v>17</v>
      </c>
      <c r="F103" s="49">
        <f>VLOOKUP('RMIK 2024'!$A100,'LČ 2024'!$1:$1048576,7,FALSE)</f>
        <v>2</v>
      </c>
      <c r="G103" s="49">
        <v>7</v>
      </c>
      <c r="H103" s="49">
        <v>6</v>
      </c>
      <c r="I103" s="49">
        <f>VLOOKUP('RMIK 2024'!$A100,'LČ 2024'!$1:$1048576,11,FALSE)</f>
        <v>0</v>
      </c>
      <c r="J103" s="49">
        <v>9</v>
      </c>
      <c r="K103" s="49">
        <v>9</v>
      </c>
      <c r="L103" s="49">
        <v>0</v>
      </c>
      <c r="M103" s="49">
        <v>0</v>
      </c>
      <c r="N103" s="49">
        <v>0</v>
      </c>
      <c r="O103" s="49">
        <v>0</v>
      </c>
      <c r="P103" s="49">
        <v>6</v>
      </c>
      <c r="Q103" s="49">
        <v>11</v>
      </c>
      <c r="R103" s="49">
        <v>0</v>
      </c>
      <c r="S103" s="49">
        <v>0</v>
      </c>
      <c r="T103" s="49">
        <v>0</v>
      </c>
      <c r="U103" s="49">
        <v>0</v>
      </c>
      <c r="V103" s="101">
        <v>0</v>
      </c>
      <c r="W103" s="101">
        <v>0</v>
      </c>
      <c r="X103" s="67">
        <f t="shared" si="3"/>
        <v>50</v>
      </c>
      <c r="Y103" s="141">
        <v>12</v>
      </c>
    </row>
    <row r="104" spans="1:74" s="43" customFormat="1" ht="20" thickBot="1" x14ac:dyDescent="0.3">
      <c r="A104" s="63" t="s">
        <v>349</v>
      </c>
      <c r="B104" s="50" t="s">
        <v>350</v>
      </c>
      <c r="C104" s="50" t="s">
        <v>5</v>
      </c>
      <c r="D104" s="50" t="s">
        <v>26</v>
      </c>
      <c r="E104" s="50" t="s">
        <v>17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2</v>
      </c>
      <c r="P104" s="51">
        <v>20</v>
      </c>
      <c r="Q104" s="51">
        <v>25</v>
      </c>
      <c r="R104" s="51">
        <v>0</v>
      </c>
      <c r="S104" s="51">
        <v>0</v>
      </c>
      <c r="T104" s="51">
        <v>0</v>
      </c>
      <c r="U104" s="49">
        <v>0</v>
      </c>
      <c r="V104" s="103">
        <v>0</v>
      </c>
      <c r="W104" s="103">
        <v>0</v>
      </c>
      <c r="X104" s="73">
        <f t="shared" si="3"/>
        <v>47</v>
      </c>
      <c r="Y104" s="143">
        <v>13</v>
      </c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1:74" ht="19" x14ac:dyDescent="0.25">
      <c r="A105" s="63" t="s">
        <v>179</v>
      </c>
      <c r="B105" s="50" t="s">
        <v>180</v>
      </c>
      <c r="C105" s="50" t="s">
        <v>14</v>
      </c>
      <c r="D105" s="50" t="s">
        <v>181</v>
      </c>
      <c r="E105" s="50" t="s">
        <v>17</v>
      </c>
      <c r="F105" s="51">
        <f>VLOOKUP('RMIK 2024'!$A103,'LČ 2024'!$1:$1048576,7,FALSE)</f>
        <v>0</v>
      </c>
      <c r="G105" s="51">
        <v>8</v>
      </c>
      <c r="H105" s="51">
        <v>8</v>
      </c>
      <c r="I105" s="51">
        <f>VLOOKUP('RMIK 2024'!$A103,'LČ 2024'!$1:$1048576,11,FALSE)</f>
        <v>0</v>
      </c>
      <c r="J105" s="51">
        <v>6</v>
      </c>
      <c r="K105" s="51">
        <v>6</v>
      </c>
      <c r="L105" s="51">
        <v>0</v>
      </c>
      <c r="M105" s="51">
        <v>2</v>
      </c>
      <c r="N105" s="51">
        <v>3</v>
      </c>
      <c r="O105" s="51">
        <v>0</v>
      </c>
      <c r="P105" s="51">
        <v>0</v>
      </c>
      <c r="Q105" s="51">
        <v>0</v>
      </c>
      <c r="R105" s="51">
        <v>0</v>
      </c>
      <c r="S105" s="51">
        <v>2</v>
      </c>
      <c r="T105" s="51">
        <v>3</v>
      </c>
      <c r="U105" s="49">
        <v>0</v>
      </c>
      <c r="V105" s="103">
        <v>0</v>
      </c>
      <c r="W105" s="103">
        <v>0</v>
      </c>
      <c r="X105" s="73">
        <f t="shared" si="3"/>
        <v>38</v>
      </c>
      <c r="Y105" s="141">
        <v>14</v>
      </c>
    </row>
    <row r="106" spans="1:74" s="43" customFormat="1" ht="20" thickBot="1" x14ac:dyDescent="0.3">
      <c r="A106" s="63" t="s">
        <v>462</v>
      </c>
      <c r="B106" s="50" t="s">
        <v>463</v>
      </c>
      <c r="C106" s="50"/>
      <c r="D106" s="50"/>
      <c r="E106" s="50" t="s">
        <v>17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8</v>
      </c>
      <c r="T106" s="51">
        <v>25</v>
      </c>
      <c r="U106" s="49">
        <v>0</v>
      </c>
      <c r="V106" s="103">
        <v>0</v>
      </c>
      <c r="W106" s="103">
        <v>0</v>
      </c>
      <c r="X106" s="73">
        <f t="shared" si="3"/>
        <v>33</v>
      </c>
      <c r="Y106" s="143">
        <v>15</v>
      </c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1:74" ht="19" x14ac:dyDescent="0.25">
      <c r="A107" s="98" t="s">
        <v>183</v>
      </c>
      <c r="B107" s="50" t="s">
        <v>184</v>
      </c>
      <c r="C107" s="50" t="s">
        <v>14</v>
      </c>
      <c r="D107" s="50" t="s">
        <v>173</v>
      </c>
      <c r="E107" s="50" t="s">
        <v>17</v>
      </c>
      <c r="F107" s="51">
        <v>0</v>
      </c>
      <c r="G107" s="51">
        <v>4</v>
      </c>
      <c r="H107" s="51">
        <v>4</v>
      </c>
      <c r="I107" s="51"/>
      <c r="J107" s="51">
        <v>0</v>
      </c>
      <c r="K107" s="51">
        <v>0</v>
      </c>
      <c r="L107" s="51">
        <v>0</v>
      </c>
      <c r="M107" s="51">
        <v>5</v>
      </c>
      <c r="N107" s="51">
        <v>4</v>
      </c>
      <c r="O107" s="51">
        <v>0</v>
      </c>
      <c r="P107" s="51">
        <v>0</v>
      </c>
      <c r="Q107" s="51">
        <v>0</v>
      </c>
      <c r="R107" s="51">
        <v>0</v>
      </c>
      <c r="S107" s="51">
        <v>7</v>
      </c>
      <c r="T107" s="51">
        <v>9</v>
      </c>
      <c r="U107" s="49">
        <v>0</v>
      </c>
      <c r="V107" s="103">
        <v>0</v>
      </c>
      <c r="W107" s="103">
        <v>0</v>
      </c>
      <c r="X107" s="73">
        <f t="shared" si="3"/>
        <v>33</v>
      </c>
      <c r="Y107" s="141">
        <v>16</v>
      </c>
    </row>
    <row r="108" spans="1:74" s="43" customFormat="1" ht="19" x14ac:dyDescent="0.25">
      <c r="A108" s="61" t="s">
        <v>400</v>
      </c>
      <c r="B108" s="48" t="s">
        <v>401</v>
      </c>
      <c r="C108" s="48" t="s">
        <v>7</v>
      </c>
      <c r="D108" s="48" t="s">
        <v>296</v>
      </c>
      <c r="E108" s="48" t="s">
        <v>17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3</v>
      </c>
      <c r="P108" s="49">
        <v>3</v>
      </c>
      <c r="Q108" s="49">
        <v>2</v>
      </c>
      <c r="R108" s="49">
        <v>6</v>
      </c>
      <c r="S108" s="49">
        <v>11</v>
      </c>
      <c r="T108" s="49">
        <v>0</v>
      </c>
      <c r="U108" s="49">
        <v>0</v>
      </c>
      <c r="V108" s="103">
        <v>0</v>
      </c>
      <c r="W108" s="103">
        <v>0</v>
      </c>
      <c r="X108" s="74">
        <f t="shared" si="3"/>
        <v>25</v>
      </c>
      <c r="Y108" s="143">
        <v>17</v>
      </c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1:74" s="43" customFormat="1" ht="20" thickBot="1" x14ac:dyDescent="0.3">
      <c r="A109" s="63" t="s">
        <v>393</v>
      </c>
      <c r="B109" s="50" t="s">
        <v>356</v>
      </c>
      <c r="C109" s="50" t="s">
        <v>394</v>
      </c>
      <c r="D109" s="50" t="s">
        <v>23</v>
      </c>
      <c r="E109" s="50" t="s">
        <v>17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13</v>
      </c>
      <c r="Q109" s="51">
        <v>10</v>
      </c>
      <c r="R109" s="51">
        <v>0</v>
      </c>
      <c r="S109" s="51">
        <v>0</v>
      </c>
      <c r="T109" s="51">
        <v>0</v>
      </c>
      <c r="U109" s="49">
        <v>0</v>
      </c>
      <c r="V109" s="103">
        <v>0</v>
      </c>
      <c r="W109" s="103">
        <v>0</v>
      </c>
      <c r="X109" s="73">
        <f t="shared" si="3"/>
        <v>23</v>
      </c>
      <c r="Y109" s="143">
        <v>18</v>
      </c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1:74" ht="19" x14ac:dyDescent="0.25">
      <c r="A110" s="63" t="s">
        <v>53</v>
      </c>
      <c r="B110" s="50" t="s">
        <v>496</v>
      </c>
      <c r="C110" s="50" t="s">
        <v>5</v>
      </c>
      <c r="D110" s="50" t="s">
        <v>47</v>
      </c>
      <c r="E110" s="52" t="s">
        <v>17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51">
        <v>0</v>
      </c>
      <c r="P110" s="51">
        <v>0</v>
      </c>
      <c r="Q110" s="51">
        <v>0</v>
      </c>
      <c r="R110" s="51">
        <v>0</v>
      </c>
      <c r="S110" s="103">
        <v>0</v>
      </c>
      <c r="T110" s="103">
        <v>0</v>
      </c>
      <c r="U110" s="51">
        <v>1</v>
      </c>
      <c r="V110" s="51">
        <v>16</v>
      </c>
      <c r="W110" s="51">
        <v>5</v>
      </c>
      <c r="X110" s="73">
        <f t="shared" si="3"/>
        <v>22</v>
      </c>
      <c r="Y110" s="141">
        <v>19</v>
      </c>
    </row>
    <row r="111" spans="1:74" s="43" customFormat="1" ht="20" thickBot="1" x14ac:dyDescent="0.3">
      <c r="A111" s="61" t="s">
        <v>395</v>
      </c>
      <c r="B111" s="48" t="s">
        <v>396</v>
      </c>
      <c r="C111" s="48" t="s">
        <v>7</v>
      </c>
      <c r="D111" s="48" t="s">
        <v>94</v>
      </c>
      <c r="E111" s="48" t="s">
        <v>17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8</v>
      </c>
      <c r="Q111" s="49">
        <v>13</v>
      </c>
      <c r="R111" s="49">
        <v>0</v>
      </c>
      <c r="S111" s="49">
        <v>0</v>
      </c>
      <c r="T111" s="49">
        <v>0</v>
      </c>
      <c r="U111" s="49">
        <v>0</v>
      </c>
      <c r="V111" s="103">
        <v>0</v>
      </c>
      <c r="W111" s="103">
        <v>0</v>
      </c>
      <c r="X111" s="67">
        <f t="shared" si="3"/>
        <v>21</v>
      </c>
      <c r="Y111" s="143">
        <v>20</v>
      </c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1:74" ht="19" x14ac:dyDescent="0.25">
      <c r="A112" s="63" t="s">
        <v>391</v>
      </c>
      <c r="B112" s="50" t="s">
        <v>392</v>
      </c>
      <c r="C112" s="50" t="s">
        <v>7</v>
      </c>
      <c r="D112" s="50" t="s">
        <v>327</v>
      </c>
      <c r="E112" s="50" t="s">
        <v>17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16</v>
      </c>
      <c r="Q112" s="51">
        <v>3</v>
      </c>
      <c r="R112" s="51">
        <v>0</v>
      </c>
      <c r="S112" s="51">
        <v>0</v>
      </c>
      <c r="T112" s="51">
        <v>0</v>
      </c>
      <c r="U112" s="49">
        <v>0</v>
      </c>
      <c r="V112" s="103">
        <v>0</v>
      </c>
      <c r="W112" s="103">
        <v>0</v>
      </c>
      <c r="X112" s="73">
        <f t="shared" si="3"/>
        <v>19</v>
      </c>
      <c r="Y112" s="141">
        <v>21</v>
      </c>
    </row>
    <row r="113" spans="1:74" s="43" customFormat="1" ht="20" thickBot="1" x14ac:dyDescent="0.3">
      <c r="A113" s="61" t="s">
        <v>497</v>
      </c>
      <c r="B113" s="48" t="s">
        <v>498</v>
      </c>
      <c r="C113" s="48"/>
      <c r="D113" s="48" t="s">
        <v>23</v>
      </c>
      <c r="E113" s="52" t="s">
        <v>17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103">
        <v>0</v>
      </c>
      <c r="T113" s="103">
        <v>0</v>
      </c>
      <c r="U113" s="51">
        <v>0</v>
      </c>
      <c r="V113" s="51">
        <v>10</v>
      </c>
      <c r="W113" s="51">
        <v>7</v>
      </c>
      <c r="X113" s="73">
        <f t="shared" si="3"/>
        <v>17</v>
      </c>
      <c r="Y113" s="143">
        <v>23</v>
      </c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1:74" ht="19" x14ac:dyDescent="0.25">
      <c r="A114" s="61" t="s">
        <v>97</v>
      </c>
      <c r="B114" s="48" t="s">
        <v>58</v>
      </c>
      <c r="C114" s="48" t="s">
        <v>5</v>
      </c>
      <c r="D114" s="48" t="s">
        <v>47</v>
      </c>
      <c r="E114" s="48" t="s">
        <v>17</v>
      </c>
      <c r="F114" s="53">
        <v>0</v>
      </c>
      <c r="G114" s="49">
        <v>2</v>
      </c>
      <c r="H114" s="49">
        <v>9</v>
      </c>
      <c r="I114" s="53"/>
      <c r="J114" s="49">
        <v>0</v>
      </c>
      <c r="K114" s="49">
        <v>0</v>
      </c>
      <c r="L114" s="49">
        <v>0</v>
      </c>
      <c r="M114" s="49">
        <v>0</v>
      </c>
      <c r="N114" s="49">
        <v>6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103">
        <v>0</v>
      </c>
      <c r="W114" s="103">
        <v>0</v>
      </c>
      <c r="X114" s="67">
        <f t="shared" si="3"/>
        <v>17</v>
      </c>
      <c r="Y114" s="141">
        <v>24</v>
      </c>
    </row>
    <row r="115" spans="1:74" s="43" customFormat="1" ht="20" thickBot="1" x14ac:dyDescent="0.3">
      <c r="A115" s="63" t="s">
        <v>460</v>
      </c>
      <c r="B115" s="50" t="s">
        <v>461</v>
      </c>
      <c r="C115" s="50"/>
      <c r="D115" s="50"/>
      <c r="E115" s="50" t="s">
        <v>17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9</v>
      </c>
      <c r="T115" s="51">
        <v>7</v>
      </c>
      <c r="U115" s="49">
        <v>0</v>
      </c>
      <c r="V115" s="103">
        <v>0</v>
      </c>
      <c r="W115" s="103">
        <v>0</v>
      </c>
      <c r="X115" s="73">
        <f t="shared" si="3"/>
        <v>16</v>
      </c>
      <c r="Y115" s="143">
        <v>25</v>
      </c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1:74" ht="20" thickBot="1" x14ac:dyDescent="0.3">
      <c r="A116" s="63" t="s">
        <v>464</v>
      </c>
      <c r="B116" s="50" t="s">
        <v>465</v>
      </c>
      <c r="C116" s="50"/>
      <c r="D116" s="50"/>
      <c r="E116" s="50" t="s">
        <v>17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5</v>
      </c>
      <c r="T116" s="51">
        <v>11</v>
      </c>
      <c r="U116" s="49">
        <v>0</v>
      </c>
      <c r="V116" s="103">
        <v>0</v>
      </c>
      <c r="W116" s="103">
        <v>0</v>
      </c>
      <c r="X116" s="73">
        <f t="shared" si="3"/>
        <v>16</v>
      </c>
      <c r="Y116" s="141">
        <v>27</v>
      </c>
    </row>
    <row r="117" spans="1:74" ht="20" thickBot="1" x14ac:dyDescent="0.3">
      <c r="A117" s="48" t="s">
        <v>404</v>
      </c>
      <c r="B117" s="48" t="s">
        <v>405</v>
      </c>
      <c r="C117" s="48" t="s">
        <v>7</v>
      </c>
      <c r="D117" s="48" t="s">
        <v>327</v>
      </c>
      <c r="E117" s="48" t="s">
        <v>17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16</v>
      </c>
      <c r="R117" s="49">
        <v>0</v>
      </c>
      <c r="S117" s="49">
        <v>0</v>
      </c>
      <c r="T117" s="49">
        <v>0</v>
      </c>
      <c r="U117" s="49">
        <v>0</v>
      </c>
      <c r="V117" s="103">
        <v>0</v>
      </c>
      <c r="W117" s="103">
        <v>0</v>
      </c>
      <c r="X117" s="67">
        <f t="shared" si="3"/>
        <v>16</v>
      </c>
      <c r="Y117" s="141">
        <v>28</v>
      </c>
    </row>
    <row r="118" spans="1:74" ht="20" thickBot="1" x14ac:dyDescent="0.3">
      <c r="A118" s="52" t="s">
        <v>90</v>
      </c>
      <c r="B118" s="52" t="s">
        <v>91</v>
      </c>
      <c r="C118" s="52" t="s">
        <v>5</v>
      </c>
      <c r="D118" s="52" t="s">
        <v>27</v>
      </c>
      <c r="E118" s="52" t="s">
        <v>17</v>
      </c>
      <c r="F118" s="53">
        <v>0</v>
      </c>
      <c r="G118" s="53">
        <v>0</v>
      </c>
      <c r="H118" s="53">
        <v>0</v>
      </c>
      <c r="I118" s="53">
        <v>0</v>
      </c>
      <c r="J118" s="53">
        <v>2</v>
      </c>
      <c r="K118" s="53">
        <v>4</v>
      </c>
      <c r="L118" s="53">
        <v>0</v>
      </c>
      <c r="M118" s="53">
        <v>4</v>
      </c>
      <c r="N118" s="53">
        <v>2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4</v>
      </c>
      <c r="U118" s="49">
        <v>0</v>
      </c>
      <c r="V118" s="103">
        <v>0</v>
      </c>
      <c r="W118" s="103">
        <v>0</v>
      </c>
      <c r="X118" s="68">
        <f t="shared" si="3"/>
        <v>16</v>
      </c>
      <c r="Y118" s="141">
        <v>29</v>
      </c>
    </row>
    <row r="119" spans="1:74" ht="20" thickBot="1" x14ac:dyDescent="0.3">
      <c r="A119" s="48" t="s">
        <v>85</v>
      </c>
      <c r="B119" s="48" t="s">
        <v>69</v>
      </c>
      <c r="C119" s="48" t="s">
        <v>5</v>
      </c>
      <c r="D119" s="48" t="s">
        <v>27</v>
      </c>
      <c r="E119" s="52" t="s">
        <v>17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103">
        <v>0</v>
      </c>
      <c r="T119" s="103">
        <v>0</v>
      </c>
      <c r="U119" s="51">
        <v>0</v>
      </c>
      <c r="V119" s="51">
        <v>6</v>
      </c>
      <c r="W119" s="51">
        <v>8</v>
      </c>
      <c r="X119" s="73">
        <f t="shared" si="3"/>
        <v>14</v>
      </c>
      <c r="Y119" s="141">
        <v>30</v>
      </c>
    </row>
    <row r="120" spans="1:74" ht="20" thickBot="1" x14ac:dyDescent="0.3">
      <c r="A120" s="48" t="s">
        <v>397</v>
      </c>
      <c r="B120" s="48" t="s">
        <v>398</v>
      </c>
      <c r="C120" s="48" t="s">
        <v>399</v>
      </c>
      <c r="D120" s="48" t="s">
        <v>361</v>
      </c>
      <c r="E120" s="48" t="s">
        <v>17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49">
        <v>5</v>
      </c>
      <c r="P120" s="49">
        <v>5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103">
        <v>0</v>
      </c>
      <c r="W120" s="103">
        <v>0</v>
      </c>
      <c r="X120" s="67">
        <f t="shared" si="3"/>
        <v>10</v>
      </c>
      <c r="Y120" s="141">
        <v>31</v>
      </c>
    </row>
    <row r="121" spans="1:74" ht="20" thickBot="1" x14ac:dyDescent="0.3">
      <c r="A121" s="63" t="s">
        <v>182</v>
      </c>
      <c r="B121" s="50" t="s">
        <v>91</v>
      </c>
      <c r="C121" s="50" t="s">
        <v>5</v>
      </c>
      <c r="D121" s="50" t="s">
        <v>26</v>
      </c>
      <c r="E121" s="50" t="s">
        <v>17</v>
      </c>
      <c r="F121" s="51">
        <f>VLOOKUP('RMIK 2024'!$A116,'LČ 2024'!$1:$1048576,7,FALSE)</f>
        <v>0</v>
      </c>
      <c r="G121" s="51">
        <v>1</v>
      </c>
      <c r="H121" s="51">
        <v>1</v>
      </c>
      <c r="I121" s="51">
        <f>VLOOKUP('RMIK 2024'!$A116,'LČ 2024'!$1:$1048576,11,FALSE)</f>
        <v>0</v>
      </c>
      <c r="J121" s="51">
        <v>0</v>
      </c>
      <c r="K121" s="51">
        <v>0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103">
        <v>0</v>
      </c>
      <c r="T121" s="103">
        <v>0</v>
      </c>
      <c r="U121" s="51">
        <v>0</v>
      </c>
      <c r="V121" s="51">
        <v>2</v>
      </c>
      <c r="W121" s="51">
        <v>4</v>
      </c>
      <c r="X121" s="73">
        <f t="shared" si="3"/>
        <v>8</v>
      </c>
      <c r="Y121" s="141">
        <v>32</v>
      </c>
    </row>
    <row r="122" spans="1:74" ht="20" thickBot="1" x14ac:dyDescent="0.3">
      <c r="A122" s="63" t="s">
        <v>406</v>
      </c>
      <c r="B122" s="50" t="s">
        <v>358</v>
      </c>
      <c r="C122" s="50" t="s">
        <v>399</v>
      </c>
      <c r="D122" s="50" t="s">
        <v>361</v>
      </c>
      <c r="E122" s="50" t="s">
        <v>17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7</v>
      </c>
      <c r="R122" s="51">
        <v>0</v>
      </c>
      <c r="S122" s="51">
        <v>0</v>
      </c>
      <c r="T122" s="51">
        <v>0</v>
      </c>
      <c r="U122" s="51">
        <v>0</v>
      </c>
      <c r="V122" s="103">
        <v>0</v>
      </c>
      <c r="W122" s="103">
        <v>0</v>
      </c>
      <c r="X122" s="73">
        <f t="shared" si="3"/>
        <v>7</v>
      </c>
      <c r="Y122" s="141">
        <v>33</v>
      </c>
    </row>
    <row r="123" spans="1:74" s="43" customFormat="1" ht="20" thickBot="1" x14ac:dyDescent="0.3">
      <c r="A123" s="61" t="s">
        <v>407</v>
      </c>
      <c r="B123" s="48" t="s">
        <v>359</v>
      </c>
      <c r="C123" s="48" t="s">
        <v>399</v>
      </c>
      <c r="D123" s="48" t="s">
        <v>361</v>
      </c>
      <c r="E123" s="48" t="s">
        <v>17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4</v>
      </c>
      <c r="R123" s="49">
        <v>0</v>
      </c>
      <c r="S123" s="49">
        <v>0</v>
      </c>
      <c r="T123" s="49">
        <v>0</v>
      </c>
      <c r="U123" s="51">
        <v>0</v>
      </c>
      <c r="V123" s="101">
        <v>0</v>
      </c>
      <c r="W123" s="103">
        <v>0</v>
      </c>
      <c r="X123" s="67">
        <f t="shared" si="3"/>
        <v>4</v>
      </c>
      <c r="Y123" s="141">
        <v>34</v>
      </c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</row>
    <row r="124" spans="1:74" ht="20" thickBot="1" x14ac:dyDescent="0.3">
      <c r="A124" s="63" t="s">
        <v>502</v>
      </c>
      <c r="B124" s="50" t="s">
        <v>503</v>
      </c>
      <c r="C124" s="50"/>
      <c r="D124" s="50" t="s">
        <v>27</v>
      </c>
      <c r="E124" s="52" t="s">
        <v>17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103">
        <v>0</v>
      </c>
      <c r="T124" s="103">
        <v>0</v>
      </c>
      <c r="U124" s="51">
        <v>0</v>
      </c>
      <c r="V124" s="51">
        <v>3</v>
      </c>
      <c r="W124" s="51">
        <v>0</v>
      </c>
      <c r="X124" s="73">
        <f t="shared" si="3"/>
        <v>3</v>
      </c>
      <c r="Y124" s="141">
        <v>35</v>
      </c>
    </row>
    <row r="125" spans="1:74" ht="20" thickBot="1" x14ac:dyDescent="0.3">
      <c r="A125" s="63" t="s">
        <v>499</v>
      </c>
      <c r="B125" s="50" t="s">
        <v>500</v>
      </c>
      <c r="C125" s="50"/>
      <c r="D125" s="50" t="s">
        <v>501</v>
      </c>
      <c r="E125" s="52" t="s">
        <v>17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103">
        <v>0</v>
      </c>
      <c r="T125" s="103">
        <v>0</v>
      </c>
      <c r="U125" s="51">
        <v>0</v>
      </c>
      <c r="V125" s="51">
        <v>0</v>
      </c>
      <c r="W125" s="51">
        <v>2</v>
      </c>
      <c r="X125" s="73">
        <f t="shared" si="3"/>
        <v>2</v>
      </c>
      <c r="Y125" s="141">
        <v>36</v>
      </c>
    </row>
    <row r="126" spans="1:74" ht="20" thickBot="1" x14ac:dyDescent="0.3">
      <c r="A126" s="61" t="s">
        <v>408</v>
      </c>
      <c r="B126" s="48" t="s">
        <v>409</v>
      </c>
      <c r="C126" s="48" t="s">
        <v>7</v>
      </c>
      <c r="D126" s="48" t="s">
        <v>296</v>
      </c>
      <c r="E126" s="48" t="s">
        <v>17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1</v>
      </c>
      <c r="R126" s="49">
        <v>0</v>
      </c>
      <c r="S126" s="101">
        <v>0</v>
      </c>
      <c r="T126" s="101">
        <v>0</v>
      </c>
      <c r="U126" s="51">
        <v>0</v>
      </c>
      <c r="V126" s="49">
        <v>0</v>
      </c>
      <c r="W126" s="49">
        <v>0</v>
      </c>
      <c r="X126" s="67">
        <f t="shared" si="3"/>
        <v>1</v>
      </c>
      <c r="Y126" s="141">
        <v>37</v>
      </c>
    </row>
    <row r="127" spans="1:74" ht="19" x14ac:dyDescent="0.25">
      <c r="A127" s="63" t="s">
        <v>402</v>
      </c>
      <c r="B127" s="50" t="s">
        <v>403</v>
      </c>
      <c r="C127" s="50" t="s">
        <v>399</v>
      </c>
      <c r="D127" s="50" t="s">
        <v>361</v>
      </c>
      <c r="E127" s="50" t="s">
        <v>17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  <c r="P127" s="51">
        <v>1</v>
      </c>
      <c r="Q127" s="51">
        <v>0</v>
      </c>
      <c r="R127" s="51">
        <v>0</v>
      </c>
      <c r="S127" s="103">
        <v>0</v>
      </c>
      <c r="T127" s="103">
        <v>0</v>
      </c>
      <c r="U127" s="51">
        <v>0</v>
      </c>
      <c r="V127" s="51">
        <v>0</v>
      </c>
      <c r="W127" s="51">
        <v>0</v>
      </c>
      <c r="X127" s="73">
        <f t="shared" si="3"/>
        <v>1</v>
      </c>
      <c r="Y127" s="141">
        <v>38</v>
      </c>
    </row>
    <row r="128" spans="1:74" s="2" customFormat="1" ht="16" x14ac:dyDescent="0.2">
      <c r="A128" s="34" t="s">
        <v>0</v>
      </c>
      <c r="B128" s="34" t="s">
        <v>1</v>
      </c>
      <c r="C128" s="34" t="s">
        <v>2</v>
      </c>
      <c r="D128" s="34" t="s">
        <v>3</v>
      </c>
      <c r="E128" s="34" t="s">
        <v>4</v>
      </c>
      <c r="F128" s="34" t="s">
        <v>153</v>
      </c>
      <c r="G128" s="33" t="s">
        <v>9</v>
      </c>
      <c r="H128" s="33" t="s">
        <v>10</v>
      </c>
      <c r="I128" s="33" t="s">
        <v>410</v>
      </c>
      <c r="J128" s="33" t="s">
        <v>411</v>
      </c>
      <c r="K128" s="33" t="s">
        <v>412</v>
      </c>
      <c r="L128" s="33" t="s">
        <v>425</v>
      </c>
      <c r="M128" s="33" t="s">
        <v>426</v>
      </c>
      <c r="N128" s="33" t="s">
        <v>427</v>
      </c>
      <c r="O128" s="33" t="s">
        <v>428</v>
      </c>
      <c r="P128" s="33" t="s">
        <v>429</v>
      </c>
      <c r="Q128" s="33" t="s">
        <v>430</v>
      </c>
      <c r="R128" s="33" t="s">
        <v>418</v>
      </c>
      <c r="S128" s="33" t="s">
        <v>419</v>
      </c>
      <c r="T128" s="33" t="s">
        <v>420</v>
      </c>
      <c r="U128" s="33" t="s">
        <v>431</v>
      </c>
      <c r="V128" s="33" t="s">
        <v>432</v>
      </c>
      <c r="W128" s="33" t="s">
        <v>433</v>
      </c>
      <c r="X128" s="33" t="s">
        <v>11</v>
      </c>
      <c r="Y128" s="38" t="s">
        <v>12</v>
      </c>
    </row>
    <row r="129" spans="1:74" ht="19" x14ac:dyDescent="0.25">
      <c r="A129" s="61" t="s">
        <v>31</v>
      </c>
      <c r="B129" s="48" t="s">
        <v>32</v>
      </c>
      <c r="C129" s="48" t="s">
        <v>5</v>
      </c>
      <c r="D129" s="48" t="s">
        <v>26</v>
      </c>
      <c r="E129" s="48" t="s">
        <v>18</v>
      </c>
      <c r="F129" s="49">
        <v>1</v>
      </c>
      <c r="G129" s="49">
        <v>10</v>
      </c>
      <c r="H129" s="101">
        <v>0</v>
      </c>
      <c r="I129" s="49">
        <v>4</v>
      </c>
      <c r="J129" s="49">
        <v>20</v>
      </c>
      <c r="K129" s="49">
        <v>20</v>
      </c>
      <c r="L129" s="49">
        <v>6</v>
      </c>
      <c r="M129" s="49">
        <v>25</v>
      </c>
      <c r="N129" s="49">
        <v>25</v>
      </c>
      <c r="O129" s="49">
        <v>3</v>
      </c>
      <c r="P129" s="101">
        <v>0</v>
      </c>
      <c r="Q129" s="49">
        <v>16</v>
      </c>
      <c r="R129" s="49">
        <v>0</v>
      </c>
      <c r="S129" s="49">
        <v>25</v>
      </c>
      <c r="T129" s="49">
        <v>25</v>
      </c>
      <c r="U129" s="49">
        <v>6</v>
      </c>
      <c r="V129" s="55">
        <v>16</v>
      </c>
      <c r="W129" s="53">
        <v>25</v>
      </c>
      <c r="X129" s="67">
        <f>SUM(F129:W129)</f>
        <v>227</v>
      </c>
      <c r="Y129" s="143">
        <v>1</v>
      </c>
    </row>
    <row r="130" spans="1:74" s="43" customFormat="1" ht="19" x14ac:dyDescent="0.25">
      <c r="A130" s="62" t="s">
        <v>33</v>
      </c>
      <c r="B130" s="52" t="s">
        <v>34</v>
      </c>
      <c r="C130" s="52" t="s">
        <v>5</v>
      </c>
      <c r="D130" s="52" t="s">
        <v>26</v>
      </c>
      <c r="E130" s="52" t="s">
        <v>18</v>
      </c>
      <c r="F130" s="53">
        <v>6</v>
      </c>
      <c r="G130" s="53">
        <v>25</v>
      </c>
      <c r="H130" s="53">
        <v>25</v>
      </c>
      <c r="I130" s="53">
        <v>6</v>
      </c>
      <c r="J130" s="53">
        <v>25</v>
      </c>
      <c r="K130" s="53">
        <v>25</v>
      </c>
      <c r="L130" s="53">
        <v>5</v>
      </c>
      <c r="M130" s="53">
        <v>20</v>
      </c>
      <c r="N130" s="53">
        <v>16</v>
      </c>
      <c r="O130" s="53">
        <v>1</v>
      </c>
      <c r="P130" s="53">
        <v>20</v>
      </c>
      <c r="Q130" s="53">
        <v>13</v>
      </c>
      <c r="R130" s="53">
        <v>5</v>
      </c>
      <c r="S130" s="53">
        <v>11</v>
      </c>
      <c r="T130" s="101">
        <v>0</v>
      </c>
      <c r="U130" s="53">
        <v>4</v>
      </c>
      <c r="V130" s="101">
        <v>11</v>
      </c>
      <c r="W130" s="53">
        <v>16</v>
      </c>
      <c r="X130" s="68">
        <v>223</v>
      </c>
      <c r="Y130" s="144">
        <v>2</v>
      </c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</row>
    <row r="131" spans="1:74" ht="19" x14ac:dyDescent="0.25">
      <c r="A131" s="62" t="s">
        <v>56</v>
      </c>
      <c r="B131" s="52" t="s">
        <v>57</v>
      </c>
      <c r="C131" s="52" t="s">
        <v>5</v>
      </c>
      <c r="D131" s="52" t="s">
        <v>26</v>
      </c>
      <c r="E131" s="52" t="s">
        <v>18</v>
      </c>
      <c r="F131" s="53">
        <f>VLOOKUP('RMIK 2024'!$A130,'LČ 2024'!$1:$1048576,7,FALSE)</f>
        <v>6</v>
      </c>
      <c r="G131" s="53">
        <v>16</v>
      </c>
      <c r="H131" s="53">
        <v>20</v>
      </c>
      <c r="I131" s="53">
        <f>VLOOKUP('RMIK 2024'!$A130,'LČ 2024'!$1:$1048576,11,FALSE)</f>
        <v>6</v>
      </c>
      <c r="J131" s="53">
        <v>16</v>
      </c>
      <c r="K131" s="101">
        <v>0</v>
      </c>
      <c r="L131" s="53">
        <v>4</v>
      </c>
      <c r="M131" s="53">
        <v>13</v>
      </c>
      <c r="N131" s="53">
        <v>13</v>
      </c>
      <c r="O131" s="53">
        <v>4</v>
      </c>
      <c r="P131" s="101">
        <v>0</v>
      </c>
      <c r="Q131" s="53">
        <v>20</v>
      </c>
      <c r="R131" s="53">
        <v>6</v>
      </c>
      <c r="S131" s="53">
        <v>20</v>
      </c>
      <c r="T131" s="53">
        <v>20</v>
      </c>
      <c r="U131" s="53">
        <v>5</v>
      </c>
      <c r="V131" s="53">
        <v>25</v>
      </c>
      <c r="W131" s="53">
        <v>20</v>
      </c>
      <c r="X131" s="68">
        <f>SUM(F131:W131)</f>
        <v>214</v>
      </c>
      <c r="Y131" s="143">
        <v>3</v>
      </c>
    </row>
    <row r="132" spans="1:74" s="43" customFormat="1" ht="19" x14ac:dyDescent="0.25">
      <c r="A132" s="61" t="s">
        <v>39</v>
      </c>
      <c r="B132" s="48" t="s">
        <v>40</v>
      </c>
      <c r="C132" s="48" t="s">
        <v>5</v>
      </c>
      <c r="D132" s="48" t="s">
        <v>27</v>
      </c>
      <c r="E132" s="48" t="s">
        <v>18</v>
      </c>
      <c r="F132" s="49">
        <v>4</v>
      </c>
      <c r="G132" s="49">
        <v>20</v>
      </c>
      <c r="H132" s="49">
        <v>9</v>
      </c>
      <c r="I132" s="49">
        <f>VLOOKUP('RMIK 2024'!$A131,'LČ 2024'!$1:$1048576,11,FALSE)</f>
        <v>2</v>
      </c>
      <c r="J132" s="101">
        <v>0</v>
      </c>
      <c r="K132" s="101">
        <v>0</v>
      </c>
      <c r="L132" s="49">
        <v>0</v>
      </c>
      <c r="M132" s="49">
        <v>0</v>
      </c>
      <c r="N132" s="49">
        <v>0</v>
      </c>
      <c r="O132" s="49">
        <v>6</v>
      </c>
      <c r="P132" s="49">
        <v>25</v>
      </c>
      <c r="Q132" s="49">
        <v>25</v>
      </c>
      <c r="R132" s="49">
        <v>2</v>
      </c>
      <c r="S132" s="49">
        <v>16</v>
      </c>
      <c r="T132" s="49">
        <v>16</v>
      </c>
      <c r="U132" s="49">
        <v>0</v>
      </c>
      <c r="V132" s="49">
        <v>0</v>
      </c>
      <c r="W132" s="49">
        <v>0</v>
      </c>
      <c r="X132" s="67">
        <f>SUM(F132:W132)</f>
        <v>125</v>
      </c>
      <c r="Y132" s="144">
        <v>4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</row>
    <row r="133" spans="1:74" ht="19" x14ac:dyDescent="0.25">
      <c r="A133" s="62" t="s">
        <v>37</v>
      </c>
      <c r="B133" s="52" t="s">
        <v>38</v>
      </c>
      <c r="C133" s="52" t="s">
        <v>5</v>
      </c>
      <c r="D133" s="52" t="s">
        <v>102</v>
      </c>
      <c r="E133" s="52" t="s">
        <v>18</v>
      </c>
      <c r="F133" s="53">
        <f>VLOOKUP('RMIK 2024'!$A132,'LČ 2024'!$1:$1048576,7,FALSE)</f>
        <v>4</v>
      </c>
      <c r="G133" s="53">
        <v>13</v>
      </c>
      <c r="H133" s="53">
        <v>16</v>
      </c>
      <c r="I133" s="53">
        <f>VLOOKUP('RMIK 2024'!$A132,'LČ 2024'!$1:$1048576,11,FALSE)</f>
        <v>0</v>
      </c>
      <c r="J133" s="53">
        <v>11</v>
      </c>
      <c r="K133" s="53">
        <v>13</v>
      </c>
      <c r="L133" s="53">
        <v>2</v>
      </c>
      <c r="M133" s="53">
        <v>10</v>
      </c>
      <c r="N133" s="53">
        <v>10</v>
      </c>
      <c r="O133" s="53">
        <v>0</v>
      </c>
      <c r="P133" s="101">
        <v>0</v>
      </c>
      <c r="Q133" s="101">
        <v>0</v>
      </c>
      <c r="R133" s="53">
        <v>3</v>
      </c>
      <c r="S133" s="53">
        <v>7</v>
      </c>
      <c r="T133" s="53">
        <v>11</v>
      </c>
      <c r="U133" s="53">
        <v>2</v>
      </c>
      <c r="V133" s="53">
        <v>0</v>
      </c>
      <c r="W133" s="53">
        <v>0</v>
      </c>
      <c r="X133" s="68">
        <f>SUM(F133:W133)</f>
        <v>102</v>
      </c>
      <c r="Y133" s="143">
        <v>5</v>
      </c>
    </row>
    <row r="134" spans="1:74" s="43" customFormat="1" ht="19" x14ac:dyDescent="0.25">
      <c r="A134" s="62" t="s">
        <v>141</v>
      </c>
      <c r="B134" s="52" t="s">
        <v>142</v>
      </c>
      <c r="C134" s="52" t="s">
        <v>5</v>
      </c>
      <c r="D134" s="52" t="s">
        <v>47</v>
      </c>
      <c r="E134" s="52" t="s">
        <v>18</v>
      </c>
      <c r="F134" s="53">
        <f>VLOOKUP('RMIK 2024'!$A134,'LČ 2024'!$1:$1048576,7,FALSE)</f>
        <v>0</v>
      </c>
      <c r="G134" s="53">
        <v>8</v>
      </c>
      <c r="H134" s="53">
        <v>8</v>
      </c>
      <c r="I134" s="53">
        <f>VLOOKUP('RMIK 2024'!$A134,'LČ 2024'!$1:$1048576,11,FALSE)</f>
        <v>0</v>
      </c>
      <c r="J134" s="53">
        <v>9</v>
      </c>
      <c r="K134" s="53">
        <v>9</v>
      </c>
      <c r="L134" s="53">
        <v>0</v>
      </c>
      <c r="M134" s="53">
        <v>8</v>
      </c>
      <c r="N134" s="53">
        <v>8</v>
      </c>
      <c r="O134" s="53">
        <v>0</v>
      </c>
      <c r="P134" s="101">
        <v>0</v>
      </c>
      <c r="Q134" s="101">
        <v>5</v>
      </c>
      <c r="R134" s="53">
        <v>0</v>
      </c>
      <c r="S134" s="53">
        <v>0</v>
      </c>
      <c r="T134" s="53">
        <v>9</v>
      </c>
      <c r="U134" s="53">
        <v>0</v>
      </c>
      <c r="V134" s="53">
        <v>20</v>
      </c>
      <c r="W134" s="53">
        <v>8</v>
      </c>
      <c r="X134" s="68">
        <v>87</v>
      </c>
      <c r="Y134" s="144">
        <v>6</v>
      </c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</row>
    <row r="135" spans="1:74" ht="19" x14ac:dyDescent="0.25">
      <c r="A135" s="61" t="s">
        <v>278</v>
      </c>
      <c r="B135" s="48" t="s">
        <v>34</v>
      </c>
      <c r="C135" s="48"/>
      <c r="D135" s="48" t="s">
        <v>173</v>
      </c>
      <c r="E135" s="48" t="s">
        <v>18</v>
      </c>
      <c r="F135" s="49">
        <f>VLOOKUP('RMIK 2024'!$A133,'LČ 2024'!$1:$1048576,7,FALSE)</f>
        <v>0</v>
      </c>
      <c r="G135" s="49">
        <v>0</v>
      </c>
      <c r="H135" s="49">
        <v>0</v>
      </c>
      <c r="I135" s="49">
        <f>VLOOKUP('RMIK 2024'!$A133,'LČ 2024'!$1:$1048576,11,FALSE)</f>
        <v>3</v>
      </c>
      <c r="J135" s="49">
        <v>0</v>
      </c>
      <c r="K135" s="49">
        <v>0</v>
      </c>
      <c r="L135" s="49">
        <v>3</v>
      </c>
      <c r="M135" s="49">
        <v>16</v>
      </c>
      <c r="N135" s="49">
        <v>20</v>
      </c>
      <c r="O135" s="49">
        <v>5</v>
      </c>
      <c r="P135" s="49">
        <v>11</v>
      </c>
      <c r="Q135" s="49">
        <v>7</v>
      </c>
      <c r="R135" s="49">
        <v>1</v>
      </c>
      <c r="S135" s="49">
        <v>9</v>
      </c>
      <c r="T135" s="49">
        <v>8</v>
      </c>
      <c r="U135" s="49">
        <v>0</v>
      </c>
      <c r="V135" s="101">
        <v>0</v>
      </c>
      <c r="W135" s="101">
        <v>0</v>
      </c>
      <c r="X135" s="67">
        <f>SUM(F135:W135)</f>
        <v>83</v>
      </c>
      <c r="Y135" s="143">
        <v>7</v>
      </c>
    </row>
    <row r="136" spans="1:74" s="43" customFormat="1" ht="19" x14ac:dyDescent="0.25">
      <c r="A136" s="61" t="s">
        <v>193</v>
      </c>
      <c r="B136" s="48" t="s">
        <v>194</v>
      </c>
      <c r="C136" s="48" t="s">
        <v>7</v>
      </c>
      <c r="D136" s="48" t="s">
        <v>23</v>
      </c>
      <c r="E136" s="48" t="s">
        <v>18</v>
      </c>
      <c r="F136" s="49">
        <f>VLOOKUP('RMIK 2024'!$A135,'LČ 2024'!$1:$1048576,7,FALSE)</f>
        <v>0</v>
      </c>
      <c r="G136" s="101">
        <v>0</v>
      </c>
      <c r="H136" s="49">
        <v>10</v>
      </c>
      <c r="I136" s="49">
        <f>VLOOKUP('RMIK 2024'!$A135,'LČ 2024'!$1:$1048576,11,FALSE)</f>
        <v>0</v>
      </c>
      <c r="J136" s="49">
        <v>8</v>
      </c>
      <c r="K136" s="49">
        <v>10</v>
      </c>
      <c r="L136" s="49">
        <v>1</v>
      </c>
      <c r="M136" s="49">
        <v>9</v>
      </c>
      <c r="N136" s="49">
        <v>11</v>
      </c>
      <c r="O136" s="49">
        <v>0</v>
      </c>
      <c r="P136" s="49">
        <v>1</v>
      </c>
      <c r="Q136" s="101">
        <v>3</v>
      </c>
      <c r="R136" s="49">
        <v>0</v>
      </c>
      <c r="S136" s="49">
        <v>8</v>
      </c>
      <c r="T136" s="49">
        <v>0</v>
      </c>
      <c r="U136" s="49">
        <v>0</v>
      </c>
      <c r="V136" s="49">
        <v>13</v>
      </c>
      <c r="W136" s="49">
        <v>9</v>
      </c>
      <c r="X136" s="67">
        <v>80</v>
      </c>
      <c r="Y136" s="144">
        <v>8</v>
      </c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</row>
    <row r="137" spans="1:74" ht="19" x14ac:dyDescent="0.25">
      <c r="A137" s="61" t="s">
        <v>61</v>
      </c>
      <c r="B137" s="48" t="s">
        <v>62</v>
      </c>
      <c r="C137" s="48" t="s">
        <v>5</v>
      </c>
      <c r="D137" s="48" t="s">
        <v>133</v>
      </c>
      <c r="E137" s="48" t="s">
        <v>18</v>
      </c>
      <c r="F137" s="49">
        <v>3</v>
      </c>
      <c r="G137" s="49">
        <v>9</v>
      </c>
      <c r="H137" s="49">
        <v>11</v>
      </c>
      <c r="I137" s="49">
        <f>VLOOKUP('RMIK 2024'!$A137,'LČ 2024'!$1:$1048576,11,FALSE)</f>
        <v>0</v>
      </c>
      <c r="J137" s="49">
        <v>0</v>
      </c>
      <c r="K137" s="49">
        <v>0</v>
      </c>
      <c r="L137" s="49">
        <v>0</v>
      </c>
      <c r="M137" s="49">
        <v>11</v>
      </c>
      <c r="N137" s="49">
        <v>9</v>
      </c>
      <c r="O137" s="49">
        <v>0</v>
      </c>
      <c r="P137" s="49">
        <v>0</v>
      </c>
      <c r="Q137" s="49">
        <v>2</v>
      </c>
      <c r="R137" s="49">
        <v>0</v>
      </c>
      <c r="S137" s="101">
        <v>0</v>
      </c>
      <c r="T137" s="101">
        <v>0</v>
      </c>
      <c r="U137" s="49">
        <v>1</v>
      </c>
      <c r="V137" s="49">
        <v>8</v>
      </c>
      <c r="W137" s="49">
        <v>13</v>
      </c>
      <c r="X137" s="67">
        <f t="shared" ref="X137:X149" si="4">SUM(F137:W137)</f>
        <v>67</v>
      </c>
      <c r="Y137" s="143">
        <v>9</v>
      </c>
    </row>
    <row r="138" spans="1:74" s="43" customFormat="1" ht="19" x14ac:dyDescent="0.25">
      <c r="A138" s="62" t="s">
        <v>41</v>
      </c>
      <c r="B138" s="52" t="s">
        <v>42</v>
      </c>
      <c r="C138" s="52" t="s">
        <v>7</v>
      </c>
      <c r="D138" s="52" t="s">
        <v>43</v>
      </c>
      <c r="E138" s="52" t="s">
        <v>18</v>
      </c>
      <c r="F138" s="53">
        <f>VLOOKUP('RMIK 2024'!$A136,'LČ 2024'!$1:$1048576,7,FALSE)</f>
        <v>0</v>
      </c>
      <c r="G138" s="53">
        <v>0</v>
      </c>
      <c r="H138" s="53">
        <v>0</v>
      </c>
      <c r="I138" s="53">
        <f>VLOOKUP('RMIK 2024'!$A136,'LČ 2024'!$1:$1048576,11,FALSE)</f>
        <v>0</v>
      </c>
      <c r="J138" s="53">
        <v>13</v>
      </c>
      <c r="K138" s="53">
        <v>16</v>
      </c>
      <c r="L138" s="53">
        <v>0</v>
      </c>
      <c r="M138" s="53">
        <v>0</v>
      </c>
      <c r="N138" s="53">
        <v>0</v>
      </c>
      <c r="O138" s="53">
        <v>0</v>
      </c>
      <c r="P138" s="53">
        <v>5</v>
      </c>
      <c r="Q138" s="53">
        <v>9</v>
      </c>
      <c r="R138" s="53">
        <v>0</v>
      </c>
      <c r="S138" s="101">
        <v>0</v>
      </c>
      <c r="T138" s="101">
        <v>0</v>
      </c>
      <c r="U138" s="53">
        <v>3</v>
      </c>
      <c r="V138" s="53">
        <v>10</v>
      </c>
      <c r="W138" s="53">
        <v>11</v>
      </c>
      <c r="X138" s="68">
        <f t="shared" si="4"/>
        <v>67</v>
      </c>
      <c r="Y138" s="144">
        <v>10</v>
      </c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</row>
    <row r="139" spans="1:74" ht="19" x14ac:dyDescent="0.25">
      <c r="A139" s="62" t="s">
        <v>45</v>
      </c>
      <c r="B139" s="52" t="s">
        <v>46</v>
      </c>
      <c r="C139" s="52" t="s">
        <v>5</v>
      </c>
      <c r="D139" s="52" t="s">
        <v>27</v>
      </c>
      <c r="E139" s="52" t="s">
        <v>18</v>
      </c>
      <c r="F139" s="53">
        <v>2</v>
      </c>
      <c r="G139" s="53">
        <v>11</v>
      </c>
      <c r="H139" s="53">
        <v>13</v>
      </c>
      <c r="I139" s="53"/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2</v>
      </c>
      <c r="Q139" s="53">
        <v>8</v>
      </c>
      <c r="R139" s="53">
        <v>0</v>
      </c>
      <c r="S139" s="53">
        <v>10</v>
      </c>
      <c r="T139" s="96" t="s">
        <v>434</v>
      </c>
      <c r="U139" s="53">
        <v>0</v>
      </c>
      <c r="V139" s="101">
        <v>0</v>
      </c>
      <c r="W139" s="101">
        <v>0</v>
      </c>
      <c r="X139" s="97">
        <f t="shared" si="4"/>
        <v>46</v>
      </c>
      <c r="Y139" s="143">
        <v>11</v>
      </c>
    </row>
    <row r="140" spans="1:74" s="43" customFormat="1" ht="19" x14ac:dyDescent="0.25">
      <c r="A140" s="61" t="s">
        <v>388</v>
      </c>
      <c r="B140" s="48" t="s">
        <v>198</v>
      </c>
      <c r="C140" s="48"/>
      <c r="D140" s="48" t="s">
        <v>173</v>
      </c>
      <c r="E140" s="48" t="s">
        <v>18</v>
      </c>
      <c r="F140" s="49">
        <v>0</v>
      </c>
      <c r="G140" s="49">
        <v>0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8</v>
      </c>
      <c r="Q140" s="49">
        <v>6</v>
      </c>
      <c r="R140" s="49">
        <v>4</v>
      </c>
      <c r="S140" s="49">
        <v>13</v>
      </c>
      <c r="T140" s="49">
        <v>13</v>
      </c>
      <c r="U140" s="49">
        <v>0</v>
      </c>
      <c r="V140" s="101">
        <v>0</v>
      </c>
      <c r="W140" s="101">
        <v>0</v>
      </c>
      <c r="X140" s="67">
        <f t="shared" si="4"/>
        <v>44</v>
      </c>
      <c r="Y140" s="144">
        <v>12</v>
      </c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</row>
    <row r="141" spans="1:74" ht="19" x14ac:dyDescent="0.25">
      <c r="A141" s="62" t="s">
        <v>35</v>
      </c>
      <c r="B141" s="52" t="s">
        <v>36</v>
      </c>
      <c r="C141" s="52" t="s">
        <v>5</v>
      </c>
      <c r="D141" s="52" t="s">
        <v>101</v>
      </c>
      <c r="E141" s="52" t="s">
        <v>18</v>
      </c>
      <c r="F141" s="53">
        <v>0</v>
      </c>
      <c r="G141" s="53">
        <v>0</v>
      </c>
      <c r="H141" s="53">
        <v>0</v>
      </c>
      <c r="I141" s="53" t="e">
        <f>VLOOKUP('RMIK 2024'!$A140,'LČ 2024'!$1:$1048576,11,FALSE)</f>
        <v>#N/A</v>
      </c>
      <c r="J141" s="53">
        <v>10</v>
      </c>
      <c r="K141" s="53">
        <v>11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101">
        <v>0</v>
      </c>
      <c r="W141" s="101">
        <v>0</v>
      </c>
      <c r="X141" s="68" t="e">
        <f t="shared" si="4"/>
        <v>#N/A</v>
      </c>
      <c r="Y141" s="143">
        <v>13</v>
      </c>
    </row>
    <row r="142" spans="1:74" s="43" customFormat="1" ht="19" x14ac:dyDescent="0.25">
      <c r="A142" s="62" t="s">
        <v>504</v>
      </c>
      <c r="B142" s="52" t="s">
        <v>135</v>
      </c>
      <c r="C142" s="52"/>
      <c r="D142" s="52" t="s">
        <v>505</v>
      </c>
      <c r="E142" s="52" t="s">
        <v>506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101">
        <v>0</v>
      </c>
      <c r="T142" s="101">
        <v>0</v>
      </c>
      <c r="U142" s="53">
        <v>0</v>
      </c>
      <c r="V142" s="53">
        <v>9</v>
      </c>
      <c r="W142" s="53">
        <v>10</v>
      </c>
      <c r="X142" s="68">
        <f t="shared" si="4"/>
        <v>19</v>
      </c>
      <c r="Y142" s="144">
        <v>14</v>
      </c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</row>
    <row r="143" spans="1:74" ht="19" x14ac:dyDescent="0.25">
      <c r="A143" s="61" t="s">
        <v>466</v>
      </c>
      <c r="B143" s="48" t="s">
        <v>307</v>
      </c>
      <c r="C143" s="48"/>
      <c r="D143" s="48"/>
      <c r="E143" s="48" t="s">
        <v>18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1</v>
      </c>
      <c r="S143" s="49">
        <v>6</v>
      </c>
      <c r="T143" s="49">
        <v>10</v>
      </c>
      <c r="U143" s="49">
        <v>0</v>
      </c>
      <c r="V143" s="101">
        <v>0</v>
      </c>
      <c r="W143" s="101">
        <v>0</v>
      </c>
      <c r="X143" s="67">
        <f t="shared" si="4"/>
        <v>17</v>
      </c>
      <c r="Y143" s="143">
        <v>15</v>
      </c>
    </row>
    <row r="144" spans="1:74" s="43" customFormat="1" ht="19" x14ac:dyDescent="0.25">
      <c r="A144" s="62" t="s">
        <v>362</v>
      </c>
      <c r="B144" s="52" t="s">
        <v>363</v>
      </c>
      <c r="C144" s="52"/>
      <c r="D144" s="52" t="s">
        <v>173</v>
      </c>
      <c r="E144" s="52" t="s">
        <v>18</v>
      </c>
      <c r="F144" s="53">
        <f>VLOOKUP('RMIK 2024'!$A142,'LČ 2024'!$1:$1048576,7,FALSE)</f>
        <v>0</v>
      </c>
      <c r="G144" s="53">
        <v>0</v>
      </c>
      <c r="H144" s="53">
        <v>0</v>
      </c>
      <c r="I144" s="53">
        <f>VLOOKUP('RMIK 2024'!$A142,'LČ 2024'!$1:$1048576,11,FALSE)</f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11</v>
      </c>
      <c r="R144" s="53">
        <v>0</v>
      </c>
      <c r="S144" s="53">
        <v>0</v>
      </c>
      <c r="T144" s="53">
        <v>0</v>
      </c>
      <c r="U144" s="53">
        <v>0</v>
      </c>
      <c r="V144" s="101">
        <v>0</v>
      </c>
      <c r="W144" s="101">
        <v>0</v>
      </c>
      <c r="X144" s="68">
        <f t="shared" si="4"/>
        <v>11</v>
      </c>
      <c r="Y144" s="144">
        <v>16</v>
      </c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</row>
    <row r="145" spans="1:74" ht="19" x14ac:dyDescent="0.25">
      <c r="A145" s="62" t="s">
        <v>334</v>
      </c>
      <c r="B145" s="52" t="s">
        <v>387</v>
      </c>
      <c r="C145" s="52" t="s">
        <v>5</v>
      </c>
      <c r="D145" s="52" t="s">
        <v>27</v>
      </c>
      <c r="E145" s="52" t="s">
        <v>18</v>
      </c>
      <c r="F145" s="53">
        <f>VLOOKUP('RMIK 2024'!$A144,'LČ 2024'!$1:$1048576,7,FALSE)</f>
        <v>0</v>
      </c>
      <c r="G145" s="53">
        <v>0</v>
      </c>
      <c r="H145" s="53">
        <v>0</v>
      </c>
      <c r="I145" s="53">
        <f>VLOOKUP('RMIK 2024'!$A144,'LČ 2024'!$1:$1048576,11,FALSE)</f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6</v>
      </c>
      <c r="Q145" s="53">
        <v>4</v>
      </c>
      <c r="R145" s="53">
        <v>0</v>
      </c>
      <c r="S145" s="53">
        <v>0</v>
      </c>
      <c r="T145" s="53">
        <v>0</v>
      </c>
      <c r="U145" s="53">
        <v>0</v>
      </c>
      <c r="V145" s="101">
        <v>0</v>
      </c>
      <c r="W145" s="101">
        <v>0</v>
      </c>
      <c r="X145" s="68">
        <f t="shared" si="4"/>
        <v>10</v>
      </c>
      <c r="Y145" s="143">
        <v>17</v>
      </c>
    </row>
    <row r="146" spans="1:74" s="43" customFormat="1" ht="19" x14ac:dyDescent="0.25">
      <c r="A146" s="61" t="s">
        <v>330</v>
      </c>
      <c r="B146" s="48" t="s">
        <v>331</v>
      </c>
      <c r="C146" s="48"/>
      <c r="D146" s="48" t="s">
        <v>333</v>
      </c>
      <c r="E146" s="48" t="s">
        <v>18</v>
      </c>
      <c r="F146" s="49">
        <f>VLOOKUP('RMIK 2024'!$A143,'LČ 2024'!$1:$1048576,7,FALSE)</f>
        <v>0</v>
      </c>
      <c r="G146" s="49">
        <v>0</v>
      </c>
      <c r="H146" s="49">
        <v>0</v>
      </c>
      <c r="I146" s="49">
        <f>VLOOKUP('RMIK 2024'!$A143,'LČ 2024'!$1:$1048576,11,FALSE)</f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9</v>
      </c>
      <c r="Q146" s="49">
        <v>1</v>
      </c>
      <c r="R146" s="49">
        <v>0</v>
      </c>
      <c r="S146" s="49">
        <v>0</v>
      </c>
      <c r="T146" s="49">
        <v>0</v>
      </c>
      <c r="U146" s="49">
        <v>0</v>
      </c>
      <c r="V146" s="101">
        <v>0</v>
      </c>
      <c r="W146" s="101">
        <v>0</v>
      </c>
      <c r="X146" s="67">
        <f t="shared" si="4"/>
        <v>10</v>
      </c>
      <c r="Y146" s="144">
        <v>18</v>
      </c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</row>
    <row r="147" spans="1:74" ht="19" x14ac:dyDescent="0.25">
      <c r="A147" s="61" t="s">
        <v>308</v>
      </c>
      <c r="B147" s="48" t="s">
        <v>307</v>
      </c>
      <c r="C147" s="48" t="s">
        <v>14</v>
      </c>
      <c r="D147" s="48" t="s">
        <v>173</v>
      </c>
      <c r="E147" s="48" t="s">
        <v>18</v>
      </c>
      <c r="F147" s="49">
        <f>VLOOKUP('RMIK 2024'!$A145,'LČ 2024'!$1:$1048576,7,FALSE)</f>
        <v>0</v>
      </c>
      <c r="G147" s="49">
        <v>0</v>
      </c>
      <c r="H147" s="49">
        <v>0</v>
      </c>
      <c r="I147" s="49">
        <f>VLOOKUP('RMIK 2024'!$A145,'LČ 2024'!$1:$1048576,11,FALSE)</f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2</v>
      </c>
      <c r="P147" s="49">
        <v>7</v>
      </c>
      <c r="Q147" s="49">
        <v>0</v>
      </c>
      <c r="R147" s="49">
        <v>0</v>
      </c>
      <c r="S147" s="49">
        <v>0</v>
      </c>
      <c r="T147" s="49">
        <v>0</v>
      </c>
      <c r="U147" s="49">
        <v>0</v>
      </c>
      <c r="V147" s="101">
        <v>0</v>
      </c>
      <c r="W147" s="101">
        <v>0</v>
      </c>
      <c r="X147" s="67">
        <f t="shared" si="4"/>
        <v>9</v>
      </c>
      <c r="Y147" s="143">
        <v>19</v>
      </c>
    </row>
    <row r="148" spans="1:74" ht="19" x14ac:dyDescent="0.25">
      <c r="A148" s="62" t="s">
        <v>308</v>
      </c>
      <c r="B148" s="52" t="s">
        <v>335</v>
      </c>
      <c r="C148" s="52"/>
      <c r="D148" s="52" t="s">
        <v>336</v>
      </c>
      <c r="E148" s="52" t="s">
        <v>18</v>
      </c>
      <c r="F148" s="53">
        <f>VLOOKUP('RMIK 2024'!$A146,'LČ 2024'!$1:$1048576,7,FALSE)</f>
        <v>0</v>
      </c>
      <c r="G148" s="53">
        <v>0</v>
      </c>
      <c r="H148" s="53">
        <v>0</v>
      </c>
      <c r="I148" s="53">
        <f>VLOOKUP('RMIK 2024'!$A146,'LČ 2024'!$1:$1048576,11,FALSE)</f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4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101">
        <v>0</v>
      </c>
      <c r="W148" s="101">
        <v>0</v>
      </c>
      <c r="X148" s="68">
        <f t="shared" si="4"/>
        <v>4</v>
      </c>
      <c r="Y148" s="144">
        <v>20</v>
      </c>
    </row>
    <row r="149" spans="1:74" ht="19" x14ac:dyDescent="0.25">
      <c r="A149" s="61" t="s">
        <v>389</v>
      </c>
      <c r="B149" s="48" t="s">
        <v>390</v>
      </c>
      <c r="C149" s="48"/>
      <c r="D149" s="48" t="s">
        <v>296</v>
      </c>
      <c r="E149" s="48" t="s">
        <v>18</v>
      </c>
      <c r="F149" s="49">
        <v>0</v>
      </c>
      <c r="G149" s="49">
        <v>0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3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  <c r="V149" s="101">
        <v>0</v>
      </c>
      <c r="W149" s="101">
        <v>0</v>
      </c>
      <c r="X149" s="67">
        <f t="shared" si="4"/>
        <v>3</v>
      </c>
      <c r="Y149" s="143">
        <v>21</v>
      </c>
    </row>
    <row r="150" spans="1:74" s="2" customFormat="1" ht="17" thickBot="1" x14ac:dyDescent="0.25">
      <c r="A150" s="34" t="s">
        <v>0</v>
      </c>
      <c r="B150" s="34" t="s">
        <v>1</v>
      </c>
      <c r="C150" s="34" t="s">
        <v>2</v>
      </c>
      <c r="D150" s="34" t="s">
        <v>3</v>
      </c>
      <c r="E150" s="34" t="s">
        <v>4</v>
      </c>
      <c r="F150" s="34" t="s">
        <v>153</v>
      </c>
      <c r="G150" s="34" t="s">
        <v>9</v>
      </c>
      <c r="H150" s="34" t="s">
        <v>10</v>
      </c>
      <c r="I150" s="33" t="s">
        <v>410</v>
      </c>
      <c r="J150" s="33" t="s">
        <v>411</v>
      </c>
      <c r="K150" s="33" t="s">
        <v>412</v>
      </c>
      <c r="L150" s="33" t="s">
        <v>425</v>
      </c>
      <c r="M150" s="33" t="s">
        <v>426</v>
      </c>
      <c r="N150" s="33" t="s">
        <v>427</v>
      </c>
      <c r="O150" s="33" t="s">
        <v>428</v>
      </c>
      <c r="P150" s="33" t="s">
        <v>429</v>
      </c>
      <c r="Q150" s="33" t="s">
        <v>430</v>
      </c>
      <c r="R150" s="33" t="s">
        <v>418</v>
      </c>
      <c r="S150" s="33" t="s">
        <v>419</v>
      </c>
      <c r="T150" s="33" t="s">
        <v>420</v>
      </c>
      <c r="U150" s="33" t="s">
        <v>431</v>
      </c>
      <c r="V150" s="33" t="s">
        <v>432</v>
      </c>
      <c r="W150" s="33" t="s">
        <v>433</v>
      </c>
      <c r="X150" s="33" t="s">
        <v>11</v>
      </c>
      <c r="Y150" s="42" t="s">
        <v>12</v>
      </c>
    </row>
    <row r="151" spans="1:74" s="43" customFormat="1" ht="19" x14ac:dyDescent="0.25">
      <c r="A151" s="64" t="s">
        <v>200</v>
      </c>
      <c r="B151" s="46" t="s">
        <v>201</v>
      </c>
      <c r="C151" s="46" t="s">
        <v>5</v>
      </c>
      <c r="D151" s="46" t="s">
        <v>199</v>
      </c>
      <c r="E151" s="46" t="s">
        <v>19</v>
      </c>
      <c r="F151" s="47">
        <f>VLOOKUP('RMIK 2024'!$A151,'LČ 2024'!$1:$1048576,7,FALSE)</f>
        <v>6</v>
      </c>
      <c r="G151" s="47">
        <v>25</v>
      </c>
      <c r="H151" s="47">
        <v>25</v>
      </c>
      <c r="I151" s="47">
        <f>VLOOKUP('RMIK 2024'!$A151,'LČ 2024'!$1:$1048576,11,FALSE)</f>
        <v>6</v>
      </c>
      <c r="J151" s="47">
        <v>25</v>
      </c>
      <c r="K151" s="47">
        <v>25</v>
      </c>
      <c r="L151" s="47">
        <v>6</v>
      </c>
      <c r="M151" s="47">
        <v>8</v>
      </c>
      <c r="N151" s="47">
        <v>25</v>
      </c>
      <c r="O151" s="47">
        <v>6</v>
      </c>
      <c r="P151" s="47">
        <v>25</v>
      </c>
      <c r="Q151" s="47">
        <v>25</v>
      </c>
      <c r="R151" s="47">
        <v>0</v>
      </c>
      <c r="S151" s="102">
        <v>0</v>
      </c>
      <c r="T151" s="102">
        <v>0</v>
      </c>
      <c r="U151" s="47">
        <v>4</v>
      </c>
      <c r="V151" s="47">
        <v>25</v>
      </c>
      <c r="W151" s="47">
        <v>25</v>
      </c>
      <c r="X151" s="66">
        <f>SUM(F151:W151)</f>
        <v>261</v>
      </c>
      <c r="Y151" s="141">
        <v>1</v>
      </c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</row>
    <row r="152" spans="1:74" ht="19" x14ac:dyDescent="0.25">
      <c r="A152" s="61" t="s">
        <v>21</v>
      </c>
      <c r="B152" s="48" t="s">
        <v>22</v>
      </c>
      <c r="C152" s="48" t="s">
        <v>7</v>
      </c>
      <c r="D152" s="48" t="s">
        <v>23</v>
      </c>
      <c r="E152" s="48" t="s">
        <v>19</v>
      </c>
      <c r="F152" s="49">
        <f>VLOOKUP('RMIK 2024'!$A152,'LČ 2024'!$1:$1048576,7,FALSE)</f>
        <v>4</v>
      </c>
      <c r="G152" s="49">
        <v>11</v>
      </c>
      <c r="H152" s="49">
        <v>20</v>
      </c>
      <c r="I152" s="49">
        <f>VLOOKUP('RMIK 2024'!$A152,'LČ 2024'!$1:$1048576,11,FALSE)</f>
        <v>5</v>
      </c>
      <c r="J152" s="49">
        <v>20</v>
      </c>
      <c r="K152" s="49">
        <v>20</v>
      </c>
      <c r="L152" s="49">
        <v>4</v>
      </c>
      <c r="M152" s="49">
        <v>25</v>
      </c>
      <c r="N152" s="49">
        <v>0</v>
      </c>
      <c r="O152" s="49">
        <v>3</v>
      </c>
      <c r="P152" s="49">
        <v>20</v>
      </c>
      <c r="Q152" s="49">
        <v>16</v>
      </c>
      <c r="R152" s="49">
        <v>0</v>
      </c>
      <c r="S152" s="101">
        <v>0</v>
      </c>
      <c r="T152" s="101">
        <v>0</v>
      </c>
      <c r="U152" s="49">
        <v>5</v>
      </c>
      <c r="V152" s="49">
        <v>20</v>
      </c>
      <c r="W152" s="49">
        <v>20</v>
      </c>
      <c r="X152" s="67">
        <f>SUM(F152:W152)</f>
        <v>193</v>
      </c>
      <c r="Y152" s="143">
        <v>2</v>
      </c>
    </row>
    <row r="153" spans="1:74" s="43" customFormat="1" ht="19" x14ac:dyDescent="0.25">
      <c r="A153" s="63" t="s">
        <v>103</v>
      </c>
      <c r="B153" s="50" t="s">
        <v>91</v>
      </c>
      <c r="C153" s="50" t="s">
        <v>5</v>
      </c>
      <c r="D153" s="50" t="s">
        <v>104</v>
      </c>
      <c r="E153" s="50" t="s">
        <v>19</v>
      </c>
      <c r="F153" s="51">
        <f>VLOOKUP('RMIK 2024'!$A153,'LČ 2024'!$1:$1048576,7,FALSE)</f>
        <v>0</v>
      </c>
      <c r="G153" s="51">
        <v>16</v>
      </c>
      <c r="H153" s="51">
        <v>16</v>
      </c>
      <c r="I153" s="51">
        <f>VLOOKUP('RMIK 2024'!$A153,'LČ 2024'!$1:$1048576,11,FALSE)</f>
        <v>2</v>
      </c>
      <c r="J153" s="51">
        <v>16</v>
      </c>
      <c r="K153" s="51">
        <v>16</v>
      </c>
      <c r="L153" s="51">
        <v>5</v>
      </c>
      <c r="M153" s="51">
        <v>20</v>
      </c>
      <c r="N153" s="51">
        <v>16</v>
      </c>
      <c r="O153" s="51">
        <v>4</v>
      </c>
      <c r="P153" s="51">
        <v>16</v>
      </c>
      <c r="Q153" s="51">
        <v>20</v>
      </c>
      <c r="R153" s="51">
        <v>0</v>
      </c>
      <c r="S153" s="103">
        <v>0</v>
      </c>
      <c r="T153" s="103">
        <v>0</v>
      </c>
      <c r="U153" s="51">
        <v>6</v>
      </c>
      <c r="V153" s="51">
        <v>13</v>
      </c>
      <c r="W153" s="51">
        <v>13</v>
      </c>
      <c r="X153" s="73">
        <f>SUM(F153:W153)</f>
        <v>179</v>
      </c>
      <c r="Y153" s="144">
        <v>3</v>
      </c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</row>
    <row r="154" spans="1:74" ht="19" x14ac:dyDescent="0.25">
      <c r="A154" s="62" t="s">
        <v>24</v>
      </c>
      <c r="B154" s="52" t="s">
        <v>25</v>
      </c>
      <c r="C154" s="52" t="s">
        <v>5</v>
      </c>
      <c r="D154" s="52" t="s">
        <v>202</v>
      </c>
      <c r="E154" s="52" t="s">
        <v>19</v>
      </c>
      <c r="F154" s="53">
        <f>VLOOKUP('RMIK 2024'!$A155,'LČ 2024'!$1:$1048576,7,FALSE)</f>
        <v>3</v>
      </c>
      <c r="G154" s="53">
        <v>13</v>
      </c>
      <c r="H154" s="53">
        <v>11</v>
      </c>
      <c r="I154" s="53">
        <f>VLOOKUP('RMIK 2024'!$A155,'LČ 2024'!$1:$1048576,11,FALSE)</f>
        <v>1</v>
      </c>
      <c r="J154" s="53">
        <v>13</v>
      </c>
      <c r="K154" s="101">
        <v>9</v>
      </c>
      <c r="L154" s="53">
        <v>0</v>
      </c>
      <c r="M154" s="53">
        <v>16</v>
      </c>
      <c r="N154" s="53">
        <v>11</v>
      </c>
      <c r="O154" s="53">
        <v>2</v>
      </c>
      <c r="P154" s="101">
        <v>10</v>
      </c>
      <c r="Q154" s="53">
        <v>13</v>
      </c>
      <c r="R154" s="53">
        <v>2</v>
      </c>
      <c r="S154" s="53">
        <v>25</v>
      </c>
      <c r="T154" s="53">
        <v>25</v>
      </c>
      <c r="U154" s="53">
        <v>2</v>
      </c>
      <c r="V154" s="53">
        <v>11</v>
      </c>
      <c r="W154" s="53">
        <v>11</v>
      </c>
      <c r="X154" s="68">
        <v>159</v>
      </c>
      <c r="Y154" s="143">
        <v>4</v>
      </c>
    </row>
    <row r="155" spans="1:74" s="43" customFormat="1" ht="19" x14ac:dyDescent="0.25">
      <c r="A155" s="61" t="s">
        <v>29</v>
      </c>
      <c r="B155" s="48" t="s">
        <v>30</v>
      </c>
      <c r="C155" s="48" t="s">
        <v>5</v>
      </c>
      <c r="D155" s="48" t="s">
        <v>27</v>
      </c>
      <c r="E155" s="48" t="s">
        <v>19</v>
      </c>
      <c r="F155" s="49">
        <f>VLOOKUP('RMIK 2024'!$A154,'LČ 2024'!$1:$1048576,7,FALSE)</f>
        <v>2</v>
      </c>
      <c r="G155" s="49">
        <v>20</v>
      </c>
      <c r="H155" s="101">
        <v>8</v>
      </c>
      <c r="I155" s="49">
        <f>VLOOKUP('RMIK 2024'!$A154,'LČ 2024'!$1:$1048576,11,FALSE)</f>
        <v>4</v>
      </c>
      <c r="J155" s="101">
        <v>10</v>
      </c>
      <c r="K155" s="49">
        <v>11</v>
      </c>
      <c r="L155" s="49">
        <v>0</v>
      </c>
      <c r="M155" s="49">
        <v>11</v>
      </c>
      <c r="N155" s="49">
        <v>13</v>
      </c>
      <c r="O155" s="49">
        <v>1</v>
      </c>
      <c r="P155" s="49">
        <v>11</v>
      </c>
      <c r="Q155" s="49">
        <v>11</v>
      </c>
      <c r="R155" s="49">
        <v>4</v>
      </c>
      <c r="S155" s="49">
        <v>16</v>
      </c>
      <c r="T155" s="49">
        <v>0</v>
      </c>
      <c r="U155" s="49">
        <v>3</v>
      </c>
      <c r="V155" s="49">
        <v>16</v>
      </c>
      <c r="W155" s="49">
        <v>16</v>
      </c>
      <c r="X155" s="67">
        <v>139</v>
      </c>
      <c r="Y155" s="144">
        <v>5</v>
      </c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</row>
    <row r="156" spans="1:74" ht="19" x14ac:dyDescent="0.25">
      <c r="A156" s="61" t="s">
        <v>71</v>
      </c>
      <c r="B156" s="48" t="s">
        <v>57</v>
      </c>
      <c r="C156" s="48" t="s">
        <v>5</v>
      </c>
      <c r="D156" s="48" t="s">
        <v>27</v>
      </c>
      <c r="E156" s="48" t="s">
        <v>19</v>
      </c>
      <c r="F156" s="49">
        <f>VLOOKUP('RMIK 2024'!$A156,'LČ 2024'!$1:$1048576,7,FALSE)</f>
        <v>1</v>
      </c>
      <c r="G156" s="49">
        <v>10</v>
      </c>
      <c r="H156" s="49">
        <v>10</v>
      </c>
      <c r="I156" s="49">
        <f>VLOOKUP('RMIK 2024'!$A156,'LČ 2024'!$1:$1048576,11,FALSE)</f>
        <v>3</v>
      </c>
      <c r="J156" s="49">
        <v>11</v>
      </c>
      <c r="K156" s="49">
        <v>13</v>
      </c>
      <c r="L156" s="49">
        <v>3</v>
      </c>
      <c r="M156" s="49">
        <v>13</v>
      </c>
      <c r="N156" s="49">
        <v>10</v>
      </c>
      <c r="O156" s="49">
        <v>0</v>
      </c>
      <c r="P156" s="49">
        <v>4</v>
      </c>
      <c r="Q156" s="49">
        <v>6</v>
      </c>
      <c r="R156" s="49">
        <v>0</v>
      </c>
      <c r="S156" s="49">
        <v>0</v>
      </c>
      <c r="T156" s="49">
        <v>0</v>
      </c>
      <c r="U156" s="49">
        <v>0</v>
      </c>
      <c r="V156" s="101">
        <v>0</v>
      </c>
      <c r="W156" s="101">
        <v>0</v>
      </c>
      <c r="X156" s="67">
        <f t="shared" ref="X156:X170" si="5">SUM(F156:W156)</f>
        <v>84</v>
      </c>
      <c r="Y156" s="143">
        <v>6</v>
      </c>
    </row>
    <row r="157" spans="1:74" s="43" customFormat="1" ht="19" x14ac:dyDescent="0.25">
      <c r="A157" s="61" t="s">
        <v>221</v>
      </c>
      <c r="B157" s="48" t="s">
        <v>222</v>
      </c>
      <c r="C157" s="48" t="s">
        <v>7</v>
      </c>
      <c r="D157" s="48" t="s">
        <v>223</v>
      </c>
      <c r="E157" s="48" t="s">
        <v>19</v>
      </c>
      <c r="F157" s="49">
        <f>VLOOKUP('RMIK 2024'!$A158,'LČ 2024'!$1:$1048576,7,FALSE)</f>
        <v>5</v>
      </c>
      <c r="G157" s="49">
        <v>0</v>
      </c>
      <c r="H157" s="49">
        <v>0</v>
      </c>
      <c r="I157" s="49">
        <f>VLOOKUP('RMIK 2024'!$A158,'LČ 2024'!$1:$1048576,11,FALSE)</f>
        <v>0</v>
      </c>
      <c r="J157" s="49">
        <v>9</v>
      </c>
      <c r="K157" s="49">
        <v>10</v>
      </c>
      <c r="L157" s="49">
        <v>2</v>
      </c>
      <c r="M157" s="49">
        <v>10</v>
      </c>
      <c r="N157" s="49">
        <v>9</v>
      </c>
      <c r="O157" s="49">
        <v>0</v>
      </c>
      <c r="P157" s="49">
        <v>8</v>
      </c>
      <c r="Q157" s="49">
        <v>2</v>
      </c>
      <c r="R157" s="49">
        <v>0</v>
      </c>
      <c r="S157" s="101">
        <v>0</v>
      </c>
      <c r="T157" s="101">
        <v>0</v>
      </c>
      <c r="U157" s="49">
        <v>1</v>
      </c>
      <c r="V157" s="49">
        <v>10</v>
      </c>
      <c r="W157" s="49">
        <v>10</v>
      </c>
      <c r="X157" s="67">
        <f t="shared" si="5"/>
        <v>76</v>
      </c>
      <c r="Y157" s="144">
        <v>7</v>
      </c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</row>
    <row r="158" spans="1:74" ht="19" x14ac:dyDescent="0.25">
      <c r="A158" s="98" t="s">
        <v>195</v>
      </c>
      <c r="B158" s="50" t="s">
        <v>196</v>
      </c>
      <c r="C158" s="50" t="s">
        <v>14</v>
      </c>
      <c r="D158" s="50" t="s">
        <v>163</v>
      </c>
      <c r="E158" s="50" t="s">
        <v>19</v>
      </c>
      <c r="F158" s="51">
        <f>VLOOKUP('RMIK 2024'!$A157,'LČ 2024'!$1:$1048576,7,FALSE)</f>
        <v>0</v>
      </c>
      <c r="G158" s="51">
        <v>9</v>
      </c>
      <c r="H158" s="51">
        <v>13</v>
      </c>
      <c r="I158" s="51">
        <f>VLOOKUP('RMIK 2024'!$A157,'LČ 2024'!$1:$1048576,11,FALSE)</f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20</v>
      </c>
      <c r="O158" s="51">
        <v>5</v>
      </c>
      <c r="P158" s="51">
        <v>13</v>
      </c>
      <c r="Q158" s="51">
        <v>4</v>
      </c>
      <c r="R158" s="51">
        <v>0</v>
      </c>
      <c r="S158" s="103">
        <v>0</v>
      </c>
      <c r="T158" s="103">
        <v>0</v>
      </c>
      <c r="U158" s="51">
        <v>0</v>
      </c>
      <c r="V158" s="51">
        <v>0</v>
      </c>
      <c r="W158" s="51">
        <v>0</v>
      </c>
      <c r="X158" s="73">
        <f t="shared" si="5"/>
        <v>64</v>
      </c>
      <c r="Y158" s="143">
        <v>8</v>
      </c>
    </row>
    <row r="159" spans="1:74" s="43" customFormat="1" ht="19" x14ac:dyDescent="0.25">
      <c r="A159" s="98" t="s">
        <v>444</v>
      </c>
      <c r="B159" s="50" t="s">
        <v>445</v>
      </c>
      <c r="C159" s="50"/>
      <c r="D159" s="50"/>
      <c r="E159" s="50" t="s">
        <v>19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>
        <v>0</v>
      </c>
      <c r="P159" s="51">
        <v>0</v>
      </c>
      <c r="Q159" s="51">
        <v>0</v>
      </c>
      <c r="R159" s="51">
        <v>6</v>
      </c>
      <c r="S159" s="51">
        <v>20</v>
      </c>
      <c r="T159" s="51">
        <v>20</v>
      </c>
      <c r="U159" s="51">
        <v>0</v>
      </c>
      <c r="V159" s="103">
        <v>0</v>
      </c>
      <c r="W159" s="103">
        <v>0</v>
      </c>
      <c r="X159" s="73">
        <f t="shared" si="5"/>
        <v>46</v>
      </c>
      <c r="Y159" s="144">
        <v>9</v>
      </c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</row>
    <row r="160" spans="1:74" ht="19" x14ac:dyDescent="0.25">
      <c r="A160" s="61" t="s">
        <v>284</v>
      </c>
      <c r="B160" s="48" t="s">
        <v>285</v>
      </c>
      <c r="C160" s="48"/>
      <c r="D160" s="48" t="s">
        <v>366</v>
      </c>
      <c r="E160" s="48" t="s">
        <v>19</v>
      </c>
      <c r="F160" s="49">
        <f>VLOOKUP('RMIK 2024'!$A160,'LČ 2024'!$1:$1048576,7,FALSE)</f>
        <v>0</v>
      </c>
      <c r="G160" s="49">
        <v>0</v>
      </c>
      <c r="H160" s="49">
        <v>0</v>
      </c>
      <c r="I160" s="49">
        <f>VLOOKUP('RMIK 2024'!$A160,'LČ 2024'!$1:$1048576,11,FALSE)</f>
        <v>0</v>
      </c>
      <c r="J160" s="49">
        <v>0</v>
      </c>
      <c r="K160" s="49">
        <v>0</v>
      </c>
      <c r="L160" s="49">
        <v>1</v>
      </c>
      <c r="M160" s="49">
        <v>9</v>
      </c>
      <c r="N160" s="49">
        <v>8</v>
      </c>
      <c r="O160" s="49">
        <v>0</v>
      </c>
      <c r="P160" s="49">
        <v>5</v>
      </c>
      <c r="Q160" s="49">
        <v>10</v>
      </c>
      <c r="R160" s="49">
        <v>0</v>
      </c>
      <c r="S160" s="49">
        <v>0</v>
      </c>
      <c r="T160" s="49">
        <v>0</v>
      </c>
      <c r="U160" s="51">
        <v>0</v>
      </c>
      <c r="V160" s="103">
        <v>0</v>
      </c>
      <c r="W160" s="103">
        <v>0</v>
      </c>
      <c r="X160" s="74">
        <f t="shared" si="5"/>
        <v>33</v>
      </c>
      <c r="Y160" s="143">
        <v>10</v>
      </c>
    </row>
    <row r="161" spans="1:74" s="43" customFormat="1" ht="19" x14ac:dyDescent="0.25">
      <c r="A161" s="63" t="s">
        <v>176</v>
      </c>
      <c r="B161" s="50" t="s">
        <v>22</v>
      </c>
      <c r="C161" s="50"/>
      <c r="D161" s="50"/>
      <c r="E161" s="50" t="s">
        <v>19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3</v>
      </c>
      <c r="S161" s="51">
        <v>11</v>
      </c>
      <c r="T161" s="51">
        <v>16</v>
      </c>
      <c r="U161" s="51">
        <v>0</v>
      </c>
      <c r="V161" s="103">
        <v>0</v>
      </c>
      <c r="W161" s="103">
        <v>0</v>
      </c>
      <c r="X161" s="73">
        <f t="shared" si="5"/>
        <v>30</v>
      </c>
      <c r="Y161" s="144">
        <v>11</v>
      </c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</row>
    <row r="162" spans="1:74" ht="19" x14ac:dyDescent="0.25">
      <c r="A162" s="63" t="s">
        <v>467</v>
      </c>
      <c r="B162" s="50" t="s">
        <v>468</v>
      </c>
      <c r="C162" s="50"/>
      <c r="D162" s="50"/>
      <c r="E162" s="50" t="s">
        <v>19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9</v>
      </c>
      <c r="T162" s="51">
        <v>13</v>
      </c>
      <c r="U162" s="51">
        <v>0</v>
      </c>
      <c r="V162" s="103">
        <v>0</v>
      </c>
      <c r="W162" s="103">
        <v>0</v>
      </c>
      <c r="X162" s="73">
        <f t="shared" si="5"/>
        <v>22</v>
      </c>
      <c r="Y162" s="143">
        <v>12</v>
      </c>
    </row>
    <row r="163" spans="1:74" s="43" customFormat="1" ht="19" x14ac:dyDescent="0.25">
      <c r="A163" s="63" t="s">
        <v>442</v>
      </c>
      <c r="B163" s="50" t="s">
        <v>443</v>
      </c>
      <c r="C163" s="50"/>
      <c r="D163" s="50"/>
      <c r="E163" s="50" t="s">
        <v>19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5</v>
      </c>
      <c r="S163" s="51">
        <v>13</v>
      </c>
      <c r="T163" s="51">
        <v>0</v>
      </c>
      <c r="U163" s="51">
        <v>0</v>
      </c>
      <c r="V163" s="103">
        <v>0</v>
      </c>
      <c r="W163" s="103">
        <v>0</v>
      </c>
      <c r="X163" s="73">
        <f t="shared" si="5"/>
        <v>18</v>
      </c>
      <c r="Y163" s="144">
        <v>13</v>
      </c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</row>
    <row r="164" spans="1:74" ht="19" x14ac:dyDescent="0.25">
      <c r="A164" s="63" t="s">
        <v>197</v>
      </c>
      <c r="B164" s="50" t="s">
        <v>198</v>
      </c>
      <c r="C164" s="50" t="s">
        <v>14</v>
      </c>
      <c r="D164" s="50" t="s">
        <v>199</v>
      </c>
      <c r="E164" s="50" t="s">
        <v>19</v>
      </c>
      <c r="F164" s="51">
        <f>VLOOKUP('RMIK 2024'!$A159,'LČ 2024'!$1:$1048576,7,FALSE)</f>
        <v>0</v>
      </c>
      <c r="G164" s="51">
        <v>8</v>
      </c>
      <c r="H164" s="51">
        <v>9</v>
      </c>
      <c r="I164" s="51">
        <f>VLOOKUP('RMIK 2024'!$A159,'LČ 2024'!$1:$1048576,11,FALSE)</f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0</v>
      </c>
      <c r="V164" s="103">
        <v>0</v>
      </c>
      <c r="W164" s="103">
        <v>0</v>
      </c>
      <c r="X164" s="73">
        <f t="shared" si="5"/>
        <v>17</v>
      </c>
      <c r="Y164" s="143">
        <v>14</v>
      </c>
    </row>
    <row r="165" spans="1:74" s="43" customFormat="1" ht="19" x14ac:dyDescent="0.25">
      <c r="A165" s="63" t="s">
        <v>337</v>
      </c>
      <c r="B165" s="50" t="s">
        <v>159</v>
      </c>
      <c r="C165" s="50"/>
      <c r="D165" s="50" t="s">
        <v>338</v>
      </c>
      <c r="E165" s="50" t="s">
        <v>19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9</v>
      </c>
      <c r="Q165" s="51">
        <v>7</v>
      </c>
      <c r="R165" s="51">
        <v>0</v>
      </c>
      <c r="S165" s="51">
        <v>0</v>
      </c>
      <c r="T165" s="51">
        <v>0</v>
      </c>
      <c r="U165" s="51">
        <v>0</v>
      </c>
      <c r="V165" s="103">
        <v>0</v>
      </c>
      <c r="W165" s="103">
        <v>0</v>
      </c>
      <c r="X165" s="73">
        <f t="shared" si="5"/>
        <v>16</v>
      </c>
      <c r="Y165" s="144">
        <v>15</v>
      </c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</row>
    <row r="166" spans="1:74" ht="19" x14ac:dyDescent="0.25">
      <c r="A166" s="61" t="s">
        <v>339</v>
      </c>
      <c r="B166" s="48" t="s">
        <v>340</v>
      </c>
      <c r="C166" s="48"/>
      <c r="D166" s="48" t="s">
        <v>333</v>
      </c>
      <c r="E166" s="48" t="s">
        <v>19</v>
      </c>
      <c r="F166" s="49">
        <f>VLOOKUP('RMIK 2024'!$A162,'LČ 2024'!$1:$1048576,7,FALSE)</f>
        <v>0</v>
      </c>
      <c r="G166" s="49">
        <v>0</v>
      </c>
      <c r="H166" s="49">
        <v>0</v>
      </c>
      <c r="I166" s="49">
        <f>VLOOKUP('RMIK 2024'!$A162,'LČ 2024'!$1:$1048576,11,FALSE)</f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7</v>
      </c>
      <c r="Q166" s="49">
        <v>9</v>
      </c>
      <c r="R166" s="49">
        <v>0</v>
      </c>
      <c r="S166" s="49">
        <v>0</v>
      </c>
      <c r="T166" s="49">
        <v>0</v>
      </c>
      <c r="U166" s="51">
        <v>0</v>
      </c>
      <c r="V166" s="103">
        <v>0</v>
      </c>
      <c r="W166" s="103">
        <v>0</v>
      </c>
      <c r="X166" s="67">
        <f t="shared" si="5"/>
        <v>16</v>
      </c>
      <c r="Y166" s="144">
        <v>16</v>
      </c>
    </row>
    <row r="167" spans="1:74" ht="19" x14ac:dyDescent="0.25">
      <c r="A167" s="63" t="s">
        <v>341</v>
      </c>
      <c r="B167" s="50" t="s">
        <v>342</v>
      </c>
      <c r="C167" s="50"/>
      <c r="D167" s="50" t="s">
        <v>343</v>
      </c>
      <c r="E167" s="50" t="s">
        <v>19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>
        <v>0</v>
      </c>
      <c r="P167" s="51">
        <v>6</v>
      </c>
      <c r="Q167" s="51">
        <v>8</v>
      </c>
      <c r="R167" s="51">
        <v>0</v>
      </c>
      <c r="S167" s="51">
        <v>0</v>
      </c>
      <c r="T167" s="51">
        <v>0</v>
      </c>
      <c r="U167" s="51">
        <v>0</v>
      </c>
      <c r="V167" s="103">
        <v>0</v>
      </c>
      <c r="W167" s="103">
        <v>0</v>
      </c>
      <c r="X167" s="73">
        <f t="shared" si="5"/>
        <v>14</v>
      </c>
      <c r="Y167" s="143">
        <v>17</v>
      </c>
    </row>
    <row r="168" spans="1:74" ht="19" x14ac:dyDescent="0.25">
      <c r="A168" s="63" t="s">
        <v>446</v>
      </c>
      <c r="B168" s="50" t="s">
        <v>447</v>
      </c>
      <c r="C168" s="50"/>
      <c r="D168" s="50"/>
      <c r="E168" s="50" t="s">
        <v>19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v>0</v>
      </c>
      <c r="Q168" s="51">
        <v>0</v>
      </c>
      <c r="R168" s="51">
        <v>0</v>
      </c>
      <c r="S168" s="51">
        <v>10</v>
      </c>
      <c r="T168" s="51">
        <v>0</v>
      </c>
      <c r="U168" s="51">
        <v>0</v>
      </c>
      <c r="V168" s="103">
        <v>0</v>
      </c>
      <c r="W168" s="103">
        <v>0</v>
      </c>
      <c r="X168" s="73">
        <f t="shared" si="5"/>
        <v>10</v>
      </c>
      <c r="Y168" s="144">
        <v>18</v>
      </c>
    </row>
    <row r="169" spans="1:74" ht="19" x14ac:dyDescent="0.25">
      <c r="A169" s="63" t="s">
        <v>364</v>
      </c>
      <c r="B169" s="50" t="s">
        <v>365</v>
      </c>
      <c r="C169" s="50"/>
      <c r="D169" s="50" t="s">
        <v>23</v>
      </c>
      <c r="E169" s="50" t="s">
        <v>19</v>
      </c>
      <c r="F169" s="51">
        <f>VLOOKUP('RMIK 2024'!$A165,'LČ 2024'!$1:$1048576,7,FALSE)</f>
        <v>0</v>
      </c>
      <c r="G169" s="51">
        <v>0</v>
      </c>
      <c r="H169" s="51">
        <v>0</v>
      </c>
      <c r="I169" s="51">
        <f>VLOOKUP('RMIK 2024'!$A165,'LČ 2024'!$1:$1048576,11,FALSE)</f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v>2</v>
      </c>
      <c r="Q169" s="51">
        <v>5</v>
      </c>
      <c r="R169" s="51">
        <v>0</v>
      </c>
      <c r="S169" s="51">
        <v>0</v>
      </c>
      <c r="T169" s="51">
        <v>0</v>
      </c>
      <c r="U169" s="51">
        <v>0</v>
      </c>
      <c r="V169" s="103">
        <v>0</v>
      </c>
      <c r="W169" s="103">
        <v>0</v>
      </c>
      <c r="X169" s="73">
        <f t="shared" si="5"/>
        <v>7</v>
      </c>
      <c r="Y169" s="144">
        <v>19</v>
      </c>
    </row>
    <row r="170" spans="1:74" ht="19" x14ac:dyDescent="0.25">
      <c r="A170" s="61" t="s">
        <v>384</v>
      </c>
      <c r="B170" s="48" t="s">
        <v>385</v>
      </c>
      <c r="C170" s="48"/>
      <c r="D170" s="48" t="s">
        <v>333</v>
      </c>
      <c r="E170" s="48" t="s">
        <v>19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3</v>
      </c>
      <c r="Q170" s="49">
        <v>3</v>
      </c>
      <c r="R170" s="49">
        <v>0</v>
      </c>
      <c r="S170" s="49">
        <v>0</v>
      </c>
      <c r="T170" s="49">
        <v>0</v>
      </c>
      <c r="U170" s="51">
        <v>0</v>
      </c>
      <c r="V170" s="103">
        <v>0</v>
      </c>
      <c r="W170" s="103">
        <v>0</v>
      </c>
      <c r="X170" s="67">
        <f t="shared" si="5"/>
        <v>6</v>
      </c>
      <c r="Y170" s="143">
        <v>20</v>
      </c>
    </row>
  </sheetData>
  <sheetProtection algorithmName="SHA-512" hashValue="VD3fnvQ4uGQcICXWpn4lBlQxWZXD4zjRuiQoO9u8PmM0zhvwytS4xHG8UF5u7y+av8pAu0nmJEyKgXYByjx6Dw==" saltValue="7DMID0P/Ac8QvbhihtCFHg==" spinCount="100000" sheet="1" objects="1" scenarios="1"/>
  <mergeCells count="12">
    <mergeCell ref="U3:W3"/>
    <mergeCell ref="U4:W4"/>
    <mergeCell ref="R3:T3"/>
    <mergeCell ref="R4:T4"/>
    <mergeCell ref="F3:H3"/>
    <mergeCell ref="F4:H4"/>
    <mergeCell ref="L3:N3"/>
    <mergeCell ref="L4:N4"/>
    <mergeCell ref="O3:Q3"/>
    <mergeCell ref="O4:Q4"/>
    <mergeCell ref="I3:K3"/>
    <mergeCell ref="I4:K4"/>
  </mergeCells>
  <phoneticPr fontId="5" type="noConversion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6EA5-E684-864D-8B04-12DDDC95D6FE}">
  <dimension ref="A1:AG33"/>
  <sheetViews>
    <sheetView tabSelected="1" topLeftCell="C1" zoomScale="70" zoomScaleNormal="70" workbookViewId="0">
      <selection activeCell="K38" sqref="K38"/>
    </sheetView>
  </sheetViews>
  <sheetFormatPr baseColWidth="10" defaultColWidth="8.83203125" defaultRowHeight="15" x14ac:dyDescent="0.2"/>
  <cols>
    <col min="1" max="1" width="11.5" style="1" customWidth="1"/>
    <col min="2" max="2" width="21.5" style="12" customWidth="1"/>
    <col min="3" max="3" width="17.5" style="12" customWidth="1"/>
    <col min="4" max="4" width="9.83203125" style="12" customWidth="1"/>
    <col min="5" max="5" width="25.5" style="12" customWidth="1"/>
    <col min="6" max="6" width="22" style="12" bestFit="1" customWidth="1"/>
    <col min="7" max="7" width="10.83203125" style="2" customWidth="1"/>
    <col min="8" max="10" width="10.83203125" style="1" customWidth="1"/>
    <col min="11" max="17" width="11" style="1" customWidth="1"/>
    <col min="18" max="21" width="12" style="1" customWidth="1"/>
    <col min="22" max="23" width="11" style="1" customWidth="1"/>
    <col min="24" max="27" width="11" style="2" customWidth="1"/>
  </cols>
  <sheetData>
    <row r="1" spans="1:33" ht="19" x14ac:dyDescent="0.25">
      <c r="A1" s="161" t="s">
        <v>224</v>
      </c>
      <c r="B1" s="161"/>
      <c r="C1" s="161"/>
      <c r="D1" s="161"/>
      <c r="E1" s="161"/>
      <c r="F1" s="161"/>
      <c r="G1" s="16"/>
      <c r="H1" s="3"/>
      <c r="I1" s="3"/>
      <c r="J1" s="3"/>
      <c r="K1" s="3"/>
    </row>
    <row r="2" spans="1:33" ht="20" thickBot="1" x14ac:dyDescent="0.25">
      <c r="A2" s="3"/>
      <c r="B2" s="19" t="s">
        <v>13</v>
      </c>
      <c r="D2" s="12" t="s">
        <v>511</v>
      </c>
    </row>
    <row r="3" spans="1:33" ht="16" x14ac:dyDescent="0.2">
      <c r="A3" s="110" t="s">
        <v>510</v>
      </c>
      <c r="B3" s="13"/>
      <c r="D3" s="134"/>
      <c r="E3" s="12" t="s">
        <v>512</v>
      </c>
      <c r="G3" s="154" t="s">
        <v>20</v>
      </c>
      <c r="H3" s="155"/>
      <c r="I3" s="155"/>
      <c r="J3" s="156"/>
      <c r="K3" s="154" t="s">
        <v>187</v>
      </c>
      <c r="L3" s="155"/>
      <c r="M3" s="155"/>
      <c r="N3" s="156"/>
      <c r="O3" s="154" t="s">
        <v>188</v>
      </c>
      <c r="P3" s="155"/>
      <c r="Q3" s="155"/>
      <c r="R3" s="156"/>
      <c r="S3" s="154" t="s">
        <v>189</v>
      </c>
      <c r="T3" s="155"/>
      <c r="U3" s="155"/>
      <c r="V3" s="156"/>
      <c r="W3" s="154" t="s">
        <v>191</v>
      </c>
      <c r="X3" s="155"/>
      <c r="Y3" s="155"/>
      <c r="Z3" s="156"/>
    </row>
    <row r="4" spans="1:33" ht="16" thickBot="1" x14ac:dyDescent="0.25">
      <c r="G4" s="157" t="s">
        <v>160</v>
      </c>
      <c r="H4" s="158"/>
      <c r="I4" s="158"/>
      <c r="J4" s="159"/>
      <c r="K4" s="160">
        <v>45465</v>
      </c>
      <c r="L4" s="158"/>
      <c r="M4" s="158"/>
      <c r="N4" s="159"/>
      <c r="O4" s="157" t="s">
        <v>186</v>
      </c>
      <c r="P4" s="158"/>
      <c r="Q4" s="158"/>
      <c r="R4" s="159"/>
      <c r="S4" s="157" t="s">
        <v>190</v>
      </c>
      <c r="T4" s="158"/>
      <c r="U4" s="158"/>
      <c r="V4" s="159"/>
      <c r="W4" s="157" t="s">
        <v>192</v>
      </c>
      <c r="X4" s="158"/>
      <c r="Y4" s="158"/>
      <c r="Z4" s="159"/>
    </row>
    <row r="5" spans="1:33" ht="15" customHeight="1" x14ac:dyDescent="0.2">
      <c r="A5" s="4" t="s">
        <v>12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14" t="s">
        <v>152</v>
      </c>
      <c r="H5" s="14" t="s">
        <v>153</v>
      </c>
      <c r="I5" s="14" t="s">
        <v>9</v>
      </c>
      <c r="J5" s="14" t="s">
        <v>10</v>
      </c>
      <c r="K5" s="14" t="s">
        <v>15</v>
      </c>
      <c r="L5" s="14" t="s">
        <v>153</v>
      </c>
      <c r="M5" s="14" t="s">
        <v>9</v>
      </c>
      <c r="N5" s="14" t="s">
        <v>10</v>
      </c>
      <c r="O5" s="14" t="s">
        <v>15</v>
      </c>
      <c r="P5" s="14" t="s">
        <v>153</v>
      </c>
      <c r="Q5" s="14" t="s">
        <v>9</v>
      </c>
      <c r="R5" s="14" t="s">
        <v>10</v>
      </c>
      <c r="S5" s="14" t="s">
        <v>15</v>
      </c>
      <c r="T5" s="14" t="s">
        <v>153</v>
      </c>
      <c r="U5" s="14" t="s">
        <v>9</v>
      </c>
      <c r="V5" s="14" t="s">
        <v>10</v>
      </c>
      <c r="W5" s="14" t="s">
        <v>15</v>
      </c>
      <c r="X5" s="14" t="s">
        <v>153</v>
      </c>
      <c r="Y5" s="14" t="s">
        <v>9</v>
      </c>
      <c r="Z5" s="14" t="s">
        <v>10</v>
      </c>
      <c r="AA5" s="148" t="s">
        <v>11</v>
      </c>
    </row>
    <row r="6" spans="1:33" ht="15" customHeight="1" x14ac:dyDescent="0.2">
      <c r="A6" s="20"/>
      <c r="B6" s="27" t="s">
        <v>143</v>
      </c>
      <c r="C6" s="21" t="s">
        <v>106</v>
      </c>
      <c r="D6" s="21" t="s">
        <v>107</v>
      </c>
      <c r="E6" s="21" t="s">
        <v>108</v>
      </c>
      <c r="F6" s="21" t="s">
        <v>109</v>
      </c>
      <c r="G6" s="22" t="s">
        <v>110</v>
      </c>
      <c r="H6" s="10" t="s">
        <v>111</v>
      </c>
      <c r="I6" s="10" t="s">
        <v>112</v>
      </c>
      <c r="J6" s="10" t="s">
        <v>113</v>
      </c>
      <c r="K6" s="7" t="s">
        <v>114</v>
      </c>
      <c r="L6" s="7" t="s">
        <v>203</v>
      </c>
      <c r="M6" s="10" t="s">
        <v>115</v>
      </c>
      <c r="N6" s="10" t="s">
        <v>116</v>
      </c>
      <c r="O6" s="10" t="s">
        <v>117</v>
      </c>
      <c r="P6" s="10" t="s">
        <v>204</v>
      </c>
      <c r="Q6" s="10" t="s">
        <v>118</v>
      </c>
      <c r="R6" s="10" t="s">
        <v>119</v>
      </c>
      <c r="S6" s="10" t="s">
        <v>120</v>
      </c>
      <c r="T6" s="10" t="s">
        <v>205</v>
      </c>
      <c r="U6" s="10" t="s">
        <v>121</v>
      </c>
      <c r="V6" s="10" t="s">
        <v>122</v>
      </c>
      <c r="W6" s="10" t="s">
        <v>123</v>
      </c>
      <c r="X6" s="10" t="s">
        <v>206</v>
      </c>
      <c r="Y6" s="10" t="s">
        <v>124</v>
      </c>
      <c r="Z6" s="10" t="s">
        <v>125</v>
      </c>
      <c r="AA6" s="9" t="s">
        <v>126</v>
      </c>
    </row>
    <row r="7" spans="1:33" s="6" customFormat="1" ht="15" customHeight="1" x14ac:dyDescent="0.2">
      <c r="A7" s="15">
        <v>1</v>
      </c>
      <c r="B7" s="28" t="s">
        <v>229</v>
      </c>
      <c r="C7" s="23" t="s">
        <v>230</v>
      </c>
      <c r="D7" s="23" t="s">
        <v>5</v>
      </c>
      <c r="E7" s="23" t="s">
        <v>27</v>
      </c>
      <c r="F7" s="23" t="s">
        <v>225</v>
      </c>
      <c r="G7" s="15">
        <v>1</v>
      </c>
      <c r="H7" s="15">
        <v>6</v>
      </c>
      <c r="I7" s="15">
        <v>15</v>
      </c>
      <c r="J7" s="15">
        <v>30</v>
      </c>
      <c r="K7" s="15">
        <v>1</v>
      </c>
      <c r="L7" s="15">
        <v>6</v>
      </c>
      <c r="M7" s="15">
        <v>15</v>
      </c>
      <c r="N7" s="15">
        <v>30</v>
      </c>
      <c r="O7" s="15"/>
      <c r="P7" s="15">
        <v>0</v>
      </c>
      <c r="Q7" s="131">
        <v>0</v>
      </c>
      <c r="R7" s="131">
        <v>0</v>
      </c>
      <c r="S7" s="15"/>
      <c r="T7" s="15">
        <v>0</v>
      </c>
      <c r="U7" s="15">
        <v>0</v>
      </c>
      <c r="V7" s="15">
        <v>0</v>
      </c>
      <c r="W7" s="15"/>
      <c r="X7" s="15">
        <v>0</v>
      </c>
      <c r="Y7" s="15">
        <v>0</v>
      </c>
      <c r="Z7" s="15">
        <v>0</v>
      </c>
      <c r="AA7" s="149">
        <f>SUM(G7:Z8)</f>
        <v>104</v>
      </c>
      <c r="AB7"/>
      <c r="AC7"/>
      <c r="AD7"/>
      <c r="AE7"/>
      <c r="AF7"/>
      <c r="AG7" s="152"/>
    </row>
    <row r="8" spans="1:33" s="6" customFormat="1" ht="15" customHeight="1" x14ac:dyDescent="0.2">
      <c r="A8" s="20"/>
      <c r="B8" s="11"/>
      <c r="C8" s="11"/>
      <c r="D8" s="11"/>
      <c r="E8" s="11"/>
      <c r="F8" s="1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50">
        <f>SUM(G8:Z9)</f>
        <v>0</v>
      </c>
      <c r="AB8"/>
      <c r="AC8"/>
      <c r="AD8"/>
      <c r="AE8"/>
      <c r="AF8"/>
      <c r="AG8" s="152"/>
    </row>
    <row r="9" spans="1:33" s="6" customFormat="1" ht="15" customHeight="1" x14ac:dyDescent="0.2">
      <c r="A9" s="20"/>
      <c r="B9" s="29"/>
      <c r="C9" s="24"/>
      <c r="D9" s="24"/>
      <c r="E9" s="24"/>
      <c r="F9" s="24"/>
      <c r="G9" s="25"/>
      <c r="H9" s="20"/>
      <c r="I9" s="20"/>
      <c r="J9" s="20"/>
      <c r="K9" s="26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15"/>
      <c r="Y9" s="15"/>
      <c r="Z9" s="15"/>
      <c r="AA9" s="149"/>
      <c r="AB9"/>
      <c r="AC9"/>
      <c r="AD9"/>
      <c r="AE9"/>
      <c r="AF9"/>
      <c r="AG9" s="152"/>
    </row>
    <row r="10" spans="1:33" ht="15" customHeight="1" x14ac:dyDescent="0.2">
      <c r="A10" s="31"/>
      <c r="B10" s="30" t="s">
        <v>105</v>
      </c>
      <c r="C10" s="8" t="s">
        <v>106</v>
      </c>
      <c r="D10" s="8" t="s">
        <v>107</v>
      </c>
      <c r="E10" s="8" t="s">
        <v>108</v>
      </c>
      <c r="F10" s="8" t="s">
        <v>109</v>
      </c>
      <c r="G10" s="17" t="s">
        <v>110</v>
      </c>
      <c r="H10" s="7" t="s">
        <v>111</v>
      </c>
      <c r="I10" s="7" t="s">
        <v>154</v>
      </c>
      <c r="J10" s="7" t="s">
        <v>112</v>
      </c>
      <c r="K10" s="7" t="s">
        <v>113</v>
      </c>
      <c r="L10" s="10" t="s">
        <v>114</v>
      </c>
      <c r="M10" s="10" t="s">
        <v>115</v>
      </c>
      <c r="N10" s="10" t="s">
        <v>116</v>
      </c>
      <c r="O10" s="10" t="s">
        <v>117</v>
      </c>
      <c r="P10" s="10" t="s">
        <v>118</v>
      </c>
      <c r="Q10" s="10" t="s">
        <v>119</v>
      </c>
      <c r="R10" s="10" t="s">
        <v>120</v>
      </c>
      <c r="S10" s="10" t="s">
        <v>121</v>
      </c>
      <c r="T10" s="10" t="s">
        <v>122</v>
      </c>
      <c r="U10" s="10" t="s">
        <v>123</v>
      </c>
      <c r="V10" s="10" t="s">
        <v>209</v>
      </c>
      <c r="W10" s="10" t="s">
        <v>208</v>
      </c>
      <c r="X10" s="10" t="s">
        <v>207</v>
      </c>
      <c r="Y10" s="10" t="s">
        <v>206</v>
      </c>
      <c r="Z10" s="10" t="s">
        <v>124</v>
      </c>
      <c r="AA10" s="9" t="s">
        <v>126</v>
      </c>
    </row>
    <row r="11" spans="1:33" s="6" customFormat="1" ht="15" customHeight="1" x14ac:dyDescent="0.2">
      <c r="A11" s="15">
        <v>1</v>
      </c>
      <c r="B11" s="28" t="s">
        <v>493</v>
      </c>
      <c r="C11" s="23" t="s">
        <v>494</v>
      </c>
      <c r="D11" s="23" t="s">
        <v>5</v>
      </c>
      <c r="E11" s="23" t="s">
        <v>495</v>
      </c>
      <c r="F11" s="23" t="s">
        <v>226</v>
      </c>
      <c r="G11" s="15">
        <v>0</v>
      </c>
      <c r="H11" s="20">
        <v>0</v>
      </c>
      <c r="I11" s="20">
        <v>0</v>
      </c>
      <c r="J11" s="15">
        <v>0</v>
      </c>
      <c r="K11" s="20">
        <v>0</v>
      </c>
      <c r="L11" s="20">
        <v>0</v>
      </c>
      <c r="M11" s="15">
        <v>0</v>
      </c>
      <c r="N11" s="20">
        <v>0</v>
      </c>
      <c r="O11" s="20">
        <v>0</v>
      </c>
      <c r="P11" s="15">
        <v>0</v>
      </c>
      <c r="Q11" s="132">
        <v>0</v>
      </c>
      <c r="R11" s="132">
        <v>0</v>
      </c>
      <c r="S11" s="15">
        <v>0</v>
      </c>
      <c r="T11" s="20">
        <v>0</v>
      </c>
      <c r="U11" s="20">
        <v>0</v>
      </c>
      <c r="V11" s="15">
        <v>0</v>
      </c>
      <c r="W11" s="20">
        <v>1</v>
      </c>
      <c r="X11" s="15">
        <v>6</v>
      </c>
      <c r="Y11" s="15">
        <v>15</v>
      </c>
      <c r="Z11" s="15">
        <v>30</v>
      </c>
      <c r="AA11" s="149">
        <f>SUM(G11:Z11)</f>
        <v>52</v>
      </c>
      <c r="AB11"/>
      <c r="AC11"/>
      <c r="AD11"/>
      <c r="AE11"/>
      <c r="AF11"/>
      <c r="AG11" s="152"/>
    </row>
    <row r="12" spans="1:33" s="6" customFormat="1" ht="15" customHeight="1" x14ac:dyDescent="0.2">
      <c r="A12" s="20">
        <v>2</v>
      </c>
      <c r="B12" s="11" t="s">
        <v>231</v>
      </c>
      <c r="C12" s="11" t="s">
        <v>232</v>
      </c>
      <c r="D12" s="11" t="s">
        <v>5</v>
      </c>
      <c r="E12" s="11" t="s">
        <v>47</v>
      </c>
      <c r="F12" s="11" t="s">
        <v>226</v>
      </c>
      <c r="G12" s="18">
        <v>1</v>
      </c>
      <c r="H12" s="18">
        <v>6</v>
      </c>
      <c r="I12" s="18">
        <v>15</v>
      </c>
      <c r="J12" s="18">
        <v>0</v>
      </c>
      <c r="K12" s="18">
        <v>1</v>
      </c>
      <c r="L12" s="18">
        <v>6</v>
      </c>
      <c r="M12" s="18">
        <v>15</v>
      </c>
      <c r="N12" s="18">
        <v>0</v>
      </c>
      <c r="O12" s="18"/>
      <c r="P12" s="18">
        <v>0</v>
      </c>
      <c r="Q12" s="133">
        <v>0</v>
      </c>
      <c r="R12" s="133">
        <v>0</v>
      </c>
      <c r="S12" s="18"/>
      <c r="T12" s="18">
        <v>0</v>
      </c>
      <c r="U12" s="18">
        <v>0</v>
      </c>
      <c r="V12" s="18">
        <v>0</v>
      </c>
      <c r="W12" s="18"/>
      <c r="X12" s="18">
        <v>0</v>
      </c>
      <c r="Y12" s="18">
        <v>0</v>
      </c>
      <c r="Z12" s="18">
        <v>0</v>
      </c>
      <c r="AA12" s="150">
        <f>SUM(G12:Z12)</f>
        <v>44</v>
      </c>
      <c r="AB12"/>
      <c r="AC12"/>
      <c r="AD12"/>
      <c r="AE12"/>
      <c r="AF12"/>
      <c r="AG12" s="152"/>
    </row>
    <row r="13" spans="1:33" ht="15" customHeight="1" x14ac:dyDescent="0.2">
      <c r="A13" s="109"/>
      <c r="B13" s="30" t="s">
        <v>105</v>
      </c>
      <c r="C13" s="8" t="s">
        <v>106</v>
      </c>
      <c r="D13" s="8" t="s">
        <v>107</v>
      </c>
      <c r="E13" s="8" t="s">
        <v>108</v>
      </c>
      <c r="F13" s="8" t="s">
        <v>109</v>
      </c>
      <c r="G13" s="17" t="s">
        <v>110</v>
      </c>
      <c r="H13" s="7" t="s">
        <v>111</v>
      </c>
      <c r="I13" s="7" t="s">
        <v>154</v>
      </c>
      <c r="J13" s="7" t="s">
        <v>112</v>
      </c>
      <c r="K13" s="7" t="s">
        <v>113</v>
      </c>
      <c r="L13" s="10" t="s">
        <v>114</v>
      </c>
      <c r="M13" s="10" t="s">
        <v>115</v>
      </c>
      <c r="N13" s="10" t="s">
        <v>116</v>
      </c>
      <c r="O13" s="10" t="s">
        <v>117</v>
      </c>
      <c r="P13" s="10" t="s">
        <v>118</v>
      </c>
      <c r="Q13" s="10" t="s">
        <v>119</v>
      </c>
      <c r="R13" s="10" t="s">
        <v>120</v>
      </c>
      <c r="S13" s="10" t="s">
        <v>212</v>
      </c>
      <c r="T13" s="10" t="s">
        <v>205</v>
      </c>
      <c r="U13" s="10" t="s">
        <v>121</v>
      </c>
      <c r="V13" s="10" t="s">
        <v>211</v>
      </c>
      <c r="W13" s="10" t="s">
        <v>210</v>
      </c>
      <c r="X13" s="10" t="s">
        <v>122</v>
      </c>
      <c r="Y13" s="10" t="s">
        <v>123</v>
      </c>
      <c r="Z13" s="10" t="s">
        <v>124</v>
      </c>
      <c r="AA13" s="9" t="s">
        <v>126</v>
      </c>
    </row>
    <row r="14" spans="1:33" s="6" customFormat="1" ht="15" customHeight="1" x14ac:dyDescent="0.2">
      <c r="A14" s="15">
        <v>1</v>
      </c>
      <c r="B14" s="28" t="s">
        <v>233</v>
      </c>
      <c r="C14" s="23" t="s">
        <v>66</v>
      </c>
      <c r="D14" s="23" t="s">
        <v>5</v>
      </c>
      <c r="E14" s="23" t="s">
        <v>234</v>
      </c>
      <c r="F14" s="23" t="s">
        <v>227</v>
      </c>
      <c r="G14" s="15">
        <v>1</v>
      </c>
      <c r="H14" s="15">
        <v>6</v>
      </c>
      <c r="I14" s="15">
        <v>15</v>
      </c>
      <c r="J14" s="15">
        <v>24</v>
      </c>
      <c r="K14" s="15">
        <v>1</v>
      </c>
      <c r="L14" s="15">
        <v>4</v>
      </c>
      <c r="M14" s="15">
        <v>12</v>
      </c>
      <c r="N14" s="15">
        <v>30</v>
      </c>
      <c r="O14" s="15">
        <v>1</v>
      </c>
      <c r="P14" s="15">
        <v>5</v>
      </c>
      <c r="Q14" s="15">
        <v>15</v>
      </c>
      <c r="R14" s="15">
        <v>24</v>
      </c>
      <c r="S14" s="15">
        <v>1</v>
      </c>
      <c r="T14" s="15">
        <v>6</v>
      </c>
      <c r="U14" s="131">
        <v>10</v>
      </c>
      <c r="V14" s="131">
        <v>0</v>
      </c>
      <c r="W14" s="15"/>
      <c r="X14" s="15">
        <v>4</v>
      </c>
      <c r="Y14" s="15">
        <v>12</v>
      </c>
      <c r="Z14" s="15">
        <v>20</v>
      </c>
      <c r="AA14" s="149">
        <v>181</v>
      </c>
      <c r="AB14"/>
      <c r="AC14"/>
      <c r="AD14"/>
      <c r="AE14"/>
      <c r="AF14"/>
      <c r="AG14" s="152"/>
    </row>
    <row r="15" spans="1:33" s="6" customFormat="1" ht="15" customHeight="1" x14ac:dyDescent="0.2">
      <c r="A15" s="15">
        <v>2</v>
      </c>
      <c r="B15" s="28" t="s">
        <v>239</v>
      </c>
      <c r="C15" s="23" t="s">
        <v>240</v>
      </c>
      <c r="D15" s="23" t="s">
        <v>5</v>
      </c>
      <c r="E15" s="23" t="s">
        <v>241</v>
      </c>
      <c r="F15" s="23" t="s">
        <v>227</v>
      </c>
      <c r="G15" s="15"/>
      <c r="H15" s="15">
        <v>1</v>
      </c>
      <c r="I15" s="131">
        <v>9</v>
      </c>
      <c r="J15" s="15">
        <v>20</v>
      </c>
      <c r="K15" s="15"/>
      <c r="L15" s="15">
        <v>6</v>
      </c>
      <c r="M15" s="15">
        <v>15</v>
      </c>
      <c r="N15" s="15">
        <v>24</v>
      </c>
      <c r="O15" s="15"/>
      <c r="P15" s="15">
        <v>3</v>
      </c>
      <c r="Q15" s="15">
        <v>12</v>
      </c>
      <c r="R15" s="131">
        <v>0</v>
      </c>
      <c r="S15" s="15"/>
      <c r="T15" s="15">
        <v>5</v>
      </c>
      <c r="U15" s="15">
        <v>15</v>
      </c>
      <c r="V15" s="15">
        <v>20</v>
      </c>
      <c r="W15" s="15"/>
      <c r="X15" s="15">
        <v>3</v>
      </c>
      <c r="Y15" s="15">
        <v>10</v>
      </c>
      <c r="Z15" s="15">
        <v>16</v>
      </c>
      <c r="AA15" s="149">
        <v>150</v>
      </c>
      <c r="AB15"/>
      <c r="AC15"/>
      <c r="AD15"/>
      <c r="AE15"/>
      <c r="AF15"/>
      <c r="AG15" s="152"/>
    </row>
    <row r="16" spans="1:33" s="6" customFormat="1" ht="15" customHeight="1" x14ac:dyDescent="0.2">
      <c r="A16" s="15">
        <v>3</v>
      </c>
      <c r="B16" s="28" t="s">
        <v>245</v>
      </c>
      <c r="C16" s="23" t="s">
        <v>246</v>
      </c>
      <c r="D16" s="23" t="s">
        <v>5</v>
      </c>
      <c r="E16" s="23" t="s">
        <v>247</v>
      </c>
      <c r="F16" s="23" t="s">
        <v>227</v>
      </c>
      <c r="G16" s="15"/>
      <c r="H16" s="15">
        <v>4</v>
      </c>
      <c r="I16" s="15">
        <v>10</v>
      </c>
      <c r="J16" s="15">
        <v>18</v>
      </c>
      <c r="K16" s="15"/>
      <c r="L16" s="15">
        <v>3</v>
      </c>
      <c r="M16" s="15">
        <v>10</v>
      </c>
      <c r="N16" s="15">
        <v>20</v>
      </c>
      <c r="O16" s="15"/>
      <c r="P16" s="15">
        <v>2</v>
      </c>
      <c r="Q16" s="15">
        <v>10</v>
      </c>
      <c r="R16" s="15">
        <v>20</v>
      </c>
      <c r="S16" s="15"/>
      <c r="T16" s="15">
        <v>4</v>
      </c>
      <c r="U16" s="15">
        <v>9</v>
      </c>
      <c r="V16" s="15">
        <v>24</v>
      </c>
      <c r="W16" s="15"/>
      <c r="X16" s="15">
        <v>2</v>
      </c>
      <c r="Y16" s="131">
        <v>9</v>
      </c>
      <c r="Z16" s="131">
        <v>18</v>
      </c>
      <c r="AA16" s="149">
        <v>136</v>
      </c>
      <c r="AB16"/>
      <c r="AC16"/>
      <c r="AD16"/>
      <c r="AE16"/>
      <c r="AF16"/>
      <c r="AG16" s="152"/>
    </row>
    <row r="17" spans="1:33" s="6" customFormat="1" ht="15" customHeight="1" x14ac:dyDescent="0.2">
      <c r="A17" s="15">
        <v>4</v>
      </c>
      <c r="B17" s="28" t="s">
        <v>70</v>
      </c>
      <c r="C17" s="23" t="s">
        <v>88</v>
      </c>
      <c r="D17" s="23" t="s">
        <v>5</v>
      </c>
      <c r="E17" s="23" t="s">
        <v>100</v>
      </c>
      <c r="F17" s="23" t="s">
        <v>227</v>
      </c>
      <c r="G17" s="15"/>
      <c r="H17" s="15">
        <v>0</v>
      </c>
      <c r="I17" s="15">
        <v>0</v>
      </c>
      <c r="J17" s="15">
        <v>0</v>
      </c>
      <c r="K17" s="15"/>
      <c r="L17" s="15">
        <v>0</v>
      </c>
      <c r="M17" s="15">
        <v>0</v>
      </c>
      <c r="N17" s="131">
        <v>0</v>
      </c>
      <c r="O17" s="15"/>
      <c r="P17" s="15">
        <v>6</v>
      </c>
      <c r="Q17" s="15">
        <v>0</v>
      </c>
      <c r="R17" s="15">
        <v>30</v>
      </c>
      <c r="S17" s="15"/>
      <c r="T17" s="15">
        <v>2</v>
      </c>
      <c r="U17" s="15">
        <v>12</v>
      </c>
      <c r="V17" s="15">
        <v>30</v>
      </c>
      <c r="W17" s="15"/>
      <c r="X17" s="15">
        <v>6</v>
      </c>
      <c r="Y17" s="131">
        <v>0</v>
      </c>
      <c r="Z17" s="15">
        <v>30</v>
      </c>
      <c r="AA17" s="149">
        <f t="shared" ref="AA17:AA23" si="0">SUM(G17:Z17)</f>
        <v>116</v>
      </c>
      <c r="AB17"/>
      <c r="AC17"/>
      <c r="AD17"/>
      <c r="AE17"/>
      <c r="AF17"/>
      <c r="AG17" s="152"/>
    </row>
    <row r="18" spans="1:33" s="6" customFormat="1" ht="15" customHeight="1" x14ac:dyDescent="0.2">
      <c r="A18" s="15">
        <v>5</v>
      </c>
      <c r="B18" s="28" t="s">
        <v>242</v>
      </c>
      <c r="C18" s="23" t="s">
        <v>243</v>
      </c>
      <c r="D18" s="23" t="s">
        <v>5</v>
      </c>
      <c r="E18" s="23" t="s">
        <v>244</v>
      </c>
      <c r="F18" s="23" t="s">
        <v>227</v>
      </c>
      <c r="G18" s="15"/>
      <c r="H18" s="15">
        <v>2</v>
      </c>
      <c r="I18" s="15">
        <v>7</v>
      </c>
      <c r="J18" s="15">
        <v>16</v>
      </c>
      <c r="K18" s="15"/>
      <c r="L18" s="15">
        <v>5</v>
      </c>
      <c r="M18" s="15">
        <v>9</v>
      </c>
      <c r="N18" s="15">
        <v>18</v>
      </c>
      <c r="O18" s="15"/>
      <c r="P18" s="15">
        <v>0</v>
      </c>
      <c r="Q18" s="15">
        <v>0</v>
      </c>
      <c r="R18" s="15">
        <v>0</v>
      </c>
      <c r="S18" s="15"/>
      <c r="T18" s="15">
        <v>0</v>
      </c>
      <c r="U18" s="15">
        <v>0</v>
      </c>
      <c r="V18" s="15">
        <v>0</v>
      </c>
      <c r="W18" s="15"/>
      <c r="X18" s="15">
        <v>0</v>
      </c>
      <c r="Y18" s="131">
        <v>0</v>
      </c>
      <c r="Z18" s="131">
        <v>0</v>
      </c>
      <c r="AA18" s="149">
        <f t="shared" si="0"/>
        <v>57</v>
      </c>
      <c r="AB18"/>
      <c r="AC18"/>
      <c r="AD18"/>
      <c r="AE18"/>
      <c r="AF18"/>
      <c r="AG18" s="152"/>
    </row>
    <row r="19" spans="1:33" s="6" customFormat="1" ht="15" customHeight="1" x14ac:dyDescent="0.2">
      <c r="A19" s="15">
        <v>6</v>
      </c>
      <c r="B19" s="28" t="s">
        <v>237</v>
      </c>
      <c r="C19" s="23" t="s">
        <v>28</v>
      </c>
      <c r="D19" s="23" t="s">
        <v>5</v>
      </c>
      <c r="E19" s="23" t="s">
        <v>238</v>
      </c>
      <c r="F19" s="23" t="s">
        <v>227</v>
      </c>
      <c r="G19" s="15"/>
      <c r="H19" s="15">
        <v>5</v>
      </c>
      <c r="I19" s="15">
        <v>12</v>
      </c>
      <c r="J19" s="15">
        <v>30</v>
      </c>
      <c r="K19" s="15"/>
      <c r="L19" s="15">
        <v>0</v>
      </c>
      <c r="M19" s="15">
        <v>0</v>
      </c>
      <c r="N19" s="15">
        <v>0</v>
      </c>
      <c r="O19" s="15"/>
      <c r="P19" s="15">
        <v>0</v>
      </c>
      <c r="Q19" s="15">
        <v>0</v>
      </c>
      <c r="R19" s="15">
        <v>0</v>
      </c>
      <c r="S19" s="15"/>
      <c r="T19" s="15">
        <v>0</v>
      </c>
      <c r="U19" s="15">
        <v>0</v>
      </c>
      <c r="V19" s="15">
        <v>0</v>
      </c>
      <c r="W19" s="15"/>
      <c r="X19" s="15">
        <v>0</v>
      </c>
      <c r="Y19" s="131">
        <v>0</v>
      </c>
      <c r="Z19" s="131">
        <v>0</v>
      </c>
      <c r="AA19" s="149">
        <f t="shared" si="0"/>
        <v>47</v>
      </c>
      <c r="AB19"/>
      <c r="AC19"/>
      <c r="AD19"/>
      <c r="AE19"/>
      <c r="AF19"/>
      <c r="AG19" s="152"/>
    </row>
    <row r="20" spans="1:33" ht="15" customHeight="1" x14ac:dyDescent="0.2">
      <c r="A20" s="15">
        <v>7</v>
      </c>
      <c r="B20" s="11" t="s">
        <v>508</v>
      </c>
      <c r="C20" s="11" t="s">
        <v>507</v>
      </c>
      <c r="D20" s="11"/>
      <c r="E20" s="11" t="s">
        <v>509</v>
      </c>
      <c r="F20" s="11" t="s">
        <v>227</v>
      </c>
      <c r="G20" s="18"/>
      <c r="H20" s="18">
        <v>0</v>
      </c>
      <c r="I20" s="18">
        <v>0</v>
      </c>
      <c r="J20" s="18">
        <v>0</v>
      </c>
      <c r="K20" s="18"/>
      <c r="L20" s="18">
        <v>0</v>
      </c>
      <c r="M20" s="18">
        <v>0</v>
      </c>
      <c r="N20" s="18">
        <v>0</v>
      </c>
      <c r="O20" s="18"/>
      <c r="P20" s="18">
        <v>0</v>
      </c>
      <c r="Q20" s="18">
        <v>0</v>
      </c>
      <c r="R20" s="18">
        <v>0</v>
      </c>
      <c r="S20" s="18"/>
      <c r="T20" s="18">
        <v>0</v>
      </c>
      <c r="U20" s="133">
        <v>0</v>
      </c>
      <c r="V20" s="133">
        <v>0</v>
      </c>
      <c r="W20" s="18">
        <v>1</v>
      </c>
      <c r="X20" s="15">
        <v>5</v>
      </c>
      <c r="Y20" s="15">
        <v>15</v>
      </c>
      <c r="Z20" s="15">
        <v>24</v>
      </c>
      <c r="AA20" s="150">
        <f t="shared" si="0"/>
        <v>45</v>
      </c>
    </row>
    <row r="21" spans="1:33" s="6" customFormat="1" ht="15" customHeight="1" x14ac:dyDescent="0.2">
      <c r="A21" s="15">
        <v>8</v>
      </c>
      <c r="B21" s="11" t="s">
        <v>490</v>
      </c>
      <c r="C21" s="11" t="s">
        <v>386</v>
      </c>
      <c r="D21" s="11" t="s">
        <v>5</v>
      </c>
      <c r="E21" s="11"/>
      <c r="F21" s="11" t="s">
        <v>227</v>
      </c>
      <c r="G21" s="18"/>
      <c r="H21" s="18">
        <v>0</v>
      </c>
      <c r="I21" s="18">
        <v>0</v>
      </c>
      <c r="J21" s="18">
        <v>0</v>
      </c>
      <c r="K21" s="18"/>
      <c r="L21" s="18">
        <v>0</v>
      </c>
      <c r="M21" s="18">
        <v>0</v>
      </c>
      <c r="N21" s="18">
        <v>0</v>
      </c>
      <c r="O21" s="18"/>
      <c r="P21" s="18">
        <v>0</v>
      </c>
      <c r="Q21" s="18">
        <v>0</v>
      </c>
      <c r="R21" s="18">
        <v>0</v>
      </c>
      <c r="S21" s="18"/>
      <c r="T21" s="18">
        <v>3</v>
      </c>
      <c r="U21" s="18">
        <v>8</v>
      </c>
      <c r="V21" s="18">
        <v>18</v>
      </c>
      <c r="W21" s="18"/>
      <c r="X21" s="15">
        <v>0</v>
      </c>
      <c r="Y21" s="131">
        <v>0</v>
      </c>
      <c r="Z21" s="131">
        <v>0</v>
      </c>
      <c r="AA21" s="150">
        <f t="shared" si="0"/>
        <v>29</v>
      </c>
      <c r="AB21"/>
      <c r="AC21"/>
      <c r="AD21"/>
      <c r="AE21"/>
      <c r="AF21"/>
      <c r="AG21" s="152"/>
    </row>
    <row r="22" spans="1:33" s="6" customFormat="1" ht="15" customHeight="1" x14ac:dyDescent="0.2">
      <c r="A22" s="15">
        <v>9</v>
      </c>
      <c r="B22" s="11" t="s">
        <v>257</v>
      </c>
      <c r="C22" s="11" t="s">
        <v>258</v>
      </c>
      <c r="D22" s="11" t="s">
        <v>5</v>
      </c>
      <c r="E22" s="11" t="s">
        <v>259</v>
      </c>
      <c r="F22" s="11" t="s">
        <v>227</v>
      </c>
      <c r="G22" s="18"/>
      <c r="H22" s="18">
        <v>3</v>
      </c>
      <c r="I22" s="18">
        <v>8</v>
      </c>
      <c r="J22" s="18">
        <v>14</v>
      </c>
      <c r="K22" s="18"/>
      <c r="L22" s="18">
        <v>0</v>
      </c>
      <c r="M22" s="18">
        <v>0</v>
      </c>
      <c r="N22" s="18">
        <v>0</v>
      </c>
      <c r="O22" s="18"/>
      <c r="P22" s="18">
        <v>0</v>
      </c>
      <c r="Q22" s="18">
        <v>0</v>
      </c>
      <c r="R22" s="18">
        <v>0</v>
      </c>
      <c r="S22" s="18"/>
      <c r="T22" s="18">
        <v>0</v>
      </c>
      <c r="U22" s="18">
        <v>0</v>
      </c>
      <c r="V22" s="18">
        <v>0</v>
      </c>
      <c r="W22" s="18"/>
      <c r="X22" s="15">
        <v>0</v>
      </c>
      <c r="Y22" s="131">
        <v>0</v>
      </c>
      <c r="Z22" s="131">
        <v>0</v>
      </c>
      <c r="AA22" s="150">
        <f t="shared" si="0"/>
        <v>25</v>
      </c>
      <c r="AB22"/>
      <c r="AC22"/>
      <c r="AD22"/>
      <c r="AE22"/>
      <c r="AF22"/>
      <c r="AG22" s="152"/>
    </row>
    <row r="23" spans="1:33" s="6" customFormat="1" ht="15" customHeight="1" x14ac:dyDescent="0.2">
      <c r="A23" s="15">
        <v>10</v>
      </c>
      <c r="B23" s="11" t="s">
        <v>289</v>
      </c>
      <c r="C23" s="11" t="s">
        <v>290</v>
      </c>
      <c r="D23" s="11" t="s">
        <v>5</v>
      </c>
      <c r="E23" s="11"/>
      <c r="F23" s="11" t="s">
        <v>227</v>
      </c>
      <c r="G23" s="18"/>
      <c r="H23" s="18">
        <v>0</v>
      </c>
      <c r="I23" s="18">
        <v>0</v>
      </c>
      <c r="J23" s="18">
        <v>0</v>
      </c>
      <c r="K23" s="18"/>
      <c r="L23" s="18">
        <v>0</v>
      </c>
      <c r="M23" s="18">
        <v>0</v>
      </c>
      <c r="N23" s="18">
        <v>0</v>
      </c>
      <c r="O23" s="18"/>
      <c r="P23" s="18">
        <v>4</v>
      </c>
      <c r="Q23" s="18">
        <v>0</v>
      </c>
      <c r="R23" s="18">
        <v>0</v>
      </c>
      <c r="S23" s="18"/>
      <c r="T23" s="18">
        <v>0</v>
      </c>
      <c r="U23" s="18">
        <v>0</v>
      </c>
      <c r="V23" s="18">
        <v>0</v>
      </c>
      <c r="W23" s="18"/>
      <c r="X23" s="18">
        <v>0</v>
      </c>
      <c r="Y23" s="133">
        <v>0</v>
      </c>
      <c r="Z23" s="133">
        <v>0</v>
      </c>
      <c r="AA23" s="150">
        <f t="shared" si="0"/>
        <v>4</v>
      </c>
      <c r="AB23"/>
      <c r="AC23"/>
      <c r="AD23"/>
      <c r="AE23"/>
      <c r="AF23"/>
      <c r="AG23" s="152"/>
    </row>
    <row r="24" spans="1:33" s="6" customFormat="1" ht="15" customHeight="1" x14ac:dyDescent="0.2">
      <c r="A24" s="20"/>
      <c r="B24" s="30" t="s">
        <v>105</v>
      </c>
      <c r="C24" s="8" t="s">
        <v>106</v>
      </c>
      <c r="D24" s="8" t="s">
        <v>107</v>
      </c>
      <c r="E24" s="8" t="s">
        <v>108</v>
      </c>
      <c r="F24" s="8" t="s">
        <v>109</v>
      </c>
      <c r="G24" s="17" t="s">
        <v>110</v>
      </c>
      <c r="H24" s="7" t="s">
        <v>154</v>
      </c>
      <c r="I24" s="10" t="s">
        <v>111</v>
      </c>
      <c r="J24" s="10" t="s">
        <v>112</v>
      </c>
      <c r="K24" s="7" t="s">
        <v>113</v>
      </c>
      <c r="L24" s="10" t="s">
        <v>114</v>
      </c>
      <c r="M24" s="10" t="s">
        <v>115</v>
      </c>
      <c r="N24" s="10" t="s">
        <v>116</v>
      </c>
      <c r="O24" s="10" t="s">
        <v>117</v>
      </c>
      <c r="P24" s="10" t="s">
        <v>118</v>
      </c>
      <c r="Q24" s="10" t="s">
        <v>119</v>
      </c>
      <c r="R24" s="10" t="s">
        <v>216</v>
      </c>
      <c r="S24" s="10" t="s">
        <v>215</v>
      </c>
      <c r="T24" s="10" t="s">
        <v>214</v>
      </c>
      <c r="U24" s="10" t="s">
        <v>213</v>
      </c>
      <c r="V24" s="10" t="s">
        <v>120</v>
      </c>
      <c r="W24" s="10" t="s">
        <v>121</v>
      </c>
      <c r="X24" s="10" t="s">
        <v>122</v>
      </c>
      <c r="Y24" s="10" t="s">
        <v>123</v>
      </c>
      <c r="Z24" s="10" t="s">
        <v>124</v>
      </c>
      <c r="AA24" s="9" t="s">
        <v>126</v>
      </c>
      <c r="AB24"/>
      <c r="AC24"/>
      <c r="AD24"/>
      <c r="AE24"/>
      <c r="AF24"/>
      <c r="AG24" s="152"/>
    </row>
    <row r="25" spans="1:33" s="6" customFormat="1" ht="15" customHeight="1" x14ac:dyDescent="0.2">
      <c r="A25" s="15">
        <v>1</v>
      </c>
      <c r="B25" s="28" t="s">
        <v>248</v>
      </c>
      <c r="C25" s="23" t="s">
        <v>235</v>
      </c>
      <c r="D25" s="23" t="s">
        <v>5</v>
      </c>
      <c r="E25" s="23" t="s">
        <v>236</v>
      </c>
      <c r="F25" s="23" t="s">
        <v>228</v>
      </c>
      <c r="G25" s="15">
        <v>1</v>
      </c>
      <c r="H25" s="15">
        <v>4</v>
      </c>
      <c r="I25" s="131">
        <v>10</v>
      </c>
      <c r="J25" s="15">
        <v>30</v>
      </c>
      <c r="K25" s="15">
        <v>1</v>
      </c>
      <c r="L25" s="15">
        <v>6</v>
      </c>
      <c r="M25" s="15">
        <v>15</v>
      </c>
      <c r="N25" s="15">
        <v>30</v>
      </c>
      <c r="O25" s="15"/>
      <c r="P25" s="15">
        <v>6</v>
      </c>
      <c r="Q25" s="15">
        <v>15</v>
      </c>
      <c r="R25" s="15">
        <v>30</v>
      </c>
      <c r="S25" s="15">
        <v>1</v>
      </c>
      <c r="T25" s="15">
        <v>6</v>
      </c>
      <c r="U25" s="15">
        <v>15</v>
      </c>
      <c r="V25" s="131">
        <v>20</v>
      </c>
      <c r="W25" s="15">
        <v>1</v>
      </c>
      <c r="X25" s="15">
        <v>6</v>
      </c>
      <c r="Y25" s="15">
        <v>15</v>
      </c>
      <c r="Z25" s="15">
        <v>30</v>
      </c>
      <c r="AA25" s="149">
        <v>212</v>
      </c>
      <c r="AB25"/>
      <c r="AC25"/>
      <c r="AD25"/>
      <c r="AE25"/>
      <c r="AF25"/>
      <c r="AG25" s="152"/>
    </row>
    <row r="26" spans="1:33" ht="15" customHeight="1" x14ac:dyDescent="0.2">
      <c r="A26" s="15">
        <v>2</v>
      </c>
      <c r="B26" s="28" t="s">
        <v>248</v>
      </c>
      <c r="C26" s="23" t="s">
        <v>132</v>
      </c>
      <c r="D26" s="23" t="s">
        <v>5</v>
      </c>
      <c r="E26" s="23" t="s">
        <v>249</v>
      </c>
      <c r="F26" s="23" t="s">
        <v>228</v>
      </c>
      <c r="G26" s="15"/>
      <c r="H26" s="15">
        <v>5</v>
      </c>
      <c r="I26" s="15">
        <v>15</v>
      </c>
      <c r="J26" s="15">
        <v>20</v>
      </c>
      <c r="K26" s="15"/>
      <c r="L26" s="15">
        <v>4</v>
      </c>
      <c r="M26" s="15">
        <v>10</v>
      </c>
      <c r="N26" s="15">
        <v>20</v>
      </c>
      <c r="O26" s="15"/>
      <c r="P26" s="15">
        <v>3</v>
      </c>
      <c r="Q26" s="15">
        <v>10</v>
      </c>
      <c r="R26" s="15">
        <v>24</v>
      </c>
      <c r="S26" s="15"/>
      <c r="T26" s="15">
        <v>5</v>
      </c>
      <c r="U26" s="15">
        <v>12</v>
      </c>
      <c r="V26" s="15">
        <v>30</v>
      </c>
      <c r="W26" s="15"/>
      <c r="X26" s="15">
        <v>0</v>
      </c>
      <c r="Y26" s="131">
        <v>0</v>
      </c>
      <c r="Z26" s="131">
        <v>0</v>
      </c>
      <c r="AA26" s="149">
        <f>SUM(G26:Z26)</f>
        <v>158</v>
      </c>
    </row>
    <row r="27" spans="1:33" x14ac:dyDescent="0.2">
      <c r="A27" s="15">
        <v>3</v>
      </c>
      <c r="B27" s="28" t="s">
        <v>253</v>
      </c>
      <c r="C27" s="23" t="s">
        <v>254</v>
      </c>
      <c r="D27" s="23" t="s">
        <v>5</v>
      </c>
      <c r="E27" s="23" t="s">
        <v>255</v>
      </c>
      <c r="F27" s="23" t="s">
        <v>228</v>
      </c>
      <c r="G27" s="15"/>
      <c r="H27" s="15">
        <v>6</v>
      </c>
      <c r="I27" s="131">
        <v>9</v>
      </c>
      <c r="J27" s="131">
        <v>0</v>
      </c>
      <c r="K27" s="15"/>
      <c r="L27" s="15">
        <v>2</v>
      </c>
      <c r="M27" s="15">
        <v>9</v>
      </c>
      <c r="N27" s="15">
        <v>18</v>
      </c>
      <c r="O27" s="15"/>
      <c r="P27" s="15">
        <v>4</v>
      </c>
      <c r="Q27" s="15">
        <v>9</v>
      </c>
      <c r="R27" s="15">
        <v>18</v>
      </c>
      <c r="S27" s="15"/>
      <c r="T27" s="15">
        <v>3</v>
      </c>
      <c r="U27" s="15">
        <v>10</v>
      </c>
      <c r="V27" s="15">
        <v>24</v>
      </c>
      <c r="W27" s="15"/>
      <c r="X27" s="15">
        <v>5</v>
      </c>
      <c r="Y27" s="15">
        <v>12</v>
      </c>
      <c r="Z27" s="15">
        <v>24</v>
      </c>
      <c r="AA27" s="149">
        <v>144</v>
      </c>
    </row>
    <row r="28" spans="1:33" x14ac:dyDescent="0.2">
      <c r="A28" s="15">
        <v>4</v>
      </c>
      <c r="B28" s="28" t="s">
        <v>250</v>
      </c>
      <c r="C28" s="23" t="s">
        <v>251</v>
      </c>
      <c r="D28" s="23" t="s">
        <v>5</v>
      </c>
      <c r="E28" s="23" t="s">
        <v>252</v>
      </c>
      <c r="F28" s="23" t="s">
        <v>228</v>
      </c>
      <c r="G28" s="15"/>
      <c r="H28" s="15">
        <v>3</v>
      </c>
      <c r="I28" s="15">
        <v>12</v>
      </c>
      <c r="J28" s="15">
        <v>24</v>
      </c>
      <c r="K28" s="15"/>
      <c r="L28" s="15">
        <v>5</v>
      </c>
      <c r="M28" s="15">
        <v>12</v>
      </c>
      <c r="N28" s="15">
        <v>24</v>
      </c>
      <c r="O28" s="15">
        <v>1</v>
      </c>
      <c r="P28" s="15">
        <v>5</v>
      </c>
      <c r="Q28" s="15">
        <v>12</v>
      </c>
      <c r="R28" s="15">
        <v>20</v>
      </c>
      <c r="S28" s="15"/>
      <c r="T28" s="15">
        <v>4</v>
      </c>
      <c r="U28" s="15">
        <v>0</v>
      </c>
      <c r="V28" s="15">
        <v>0</v>
      </c>
      <c r="W28" s="15"/>
      <c r="X28" s="15">
        <v>0</v>
      </c>
      <c r="Y28" s="131">
        <v>0</v>
      </c>
      <c r="Z28" s="131">
        <v>0</v>
      </c>
      <c r="AA28" s="149">
        <f>SUM(G28:Z28)</f>
        <v>122</v>
      </c>
    </row>
    <row r="29" spans="1:33" x14ac:dyDescent="0.2">
      <c r="A29" s="20">
        <v>5</v>
      </c>
      <c r="B29" s="11" t="s">
        <v>70</v>
      </c>
      <c r="C29" s="11" t="s">
        <v>40</v>
      </c>
      <c r="D29" s="11" t="s">
        <v>5</v>
      </c>
      <c r="E29" s="11" t="s">
        <v>256</v>
      </c>
      <c r="F29" s="11" t="s">
        <v>228</v>
      </c>
      <c r="G29" s="18"/>
      <c r="H29" s="18">
        <v>0</v>
      </c>
      <c r="I29" s="18">
        <v>0</v>
      </c>
      <c r="J29" s="18">
        <v>0</v>
      </c>
      <c r="K29" s="18"/>
      <c r="L29" s="18">
        <v>3</v>
      </c>
      <c r="M29" s="18">
        <v>8</v>
      </c>
      <c r="N29" s="18">
        <v>16</v>
      </c>
      <c r="O29" s="18"/>
      <c r="P29" s="18">
        <v>0</v>
      </c>
      <c r="Q29" s="18">
        <v>0</v>
      </c>
      <c r="R29" s="18">
        <v>0</v>
      </c>
      <c r="S29" s="18"/>
      <c r="T29" s="18">
        <v>0</v>
      </c>
      <c r="U29" s="18">
        <v>0</v>
      </c>
      <c r="V29" s="18">
        <v>0</v>
      </c>
      <c r="W29" s="18"/>
      <c r="X29" s="15">
        <v>0</v>
      </c>
      <c r="Y29" s="131">
        <v>0</v>
      </c>
      <c r="Z29" s="131">
        <v>0</v>
      </c>
      <c r="AA29" s="150">
        <f>SUM(G29:Z29)</f>
        <v>27</v>
      </c>
    </row>
    <row r="30" spans="1:33" x14ac:dyDescent="0.2">
      <c r="A30" s="15">
        <v>6</v>
      </c>
      <c r="B30" s="11" t="s">
        <v>287</v>
      </c>
      <c r="C30" s="11" t="s">
        <v>58</v>
      </c>
      <c r="D30" s="11" t="s">
        <v>5</v>
      </c>
      <c r="E30" s="11" t="s">
        <v>288</v>
      </c>
      <c r="F30" s="11" t="s">
        <v>228</v>
      </c>
      <c r="G30" s="18"/>
      <c r="H30" s="18">
        <v>0</v>
      </c>
      <c r="I30" s="18">
        <v>0</v>
      </c>
      <c r="J30" s="18">
        <v>0</v>
      </c>
      <c r="K30" s="18"/>
      <c r="L30" s="18">
        <v>0</v>
      </c>
      <c r="M30" s="18">
        <v>0</v>
      </c>
      <c r="N30" s="18">
        <v>0</v>
      </c>
      <c r="O30" s="18"/>
      <c r="P30" s="18">
        <v>1</v>
      </c>
      <c r="Q30" s="18">
        <v>8</v>
      </c>
      <c r="R30" s="18">
        <v>14</v>
      </c>
      <c r="S30" s="18"/>
      <c r="T30" s="18">
        <v>0</v>
      </c>
      <c r="U30" s="18">
        <v>0</v>
      </c>
      <c r="V30" s="18">
        <v>0</v>
      </c>
      <c r="W30" s="18"/>
      <c r="X30" s="15">
        <v>0</v>
      </c>
      <c r="Y30" s="131">
        <v>0</v>
      </c>
      <c r="Z30" s="131">
        <v>0</v>
      </c>
      <c r="AA30" s="150">
        <f>SUM(G30:Z30)</f>
        <v>23</v>
      </c>
    </row>
    <row r="31" spans="1:33" x14ac:dyDescent="0.2">
      <c r="A31" s="20">
        <v>7</v>
      </c>
      <c r="B31" s="11" t="s">
        <v>248</v>
      </c>
      <c r="C31" s="11" t="s">
        <v>25</v>
      </c>
      <c r="D31" s="11" t="s">
        <v>5</v>
      </c>
      <c r="E31" s="11" t="s">
        <v>286</v>
      </c>
      <c r="F31" s="11" t="s">
        <v>228</v>
      </c>
      <c r="G31" s="18"/>
      <c r="H31" s="18">
        <v>0</v>
      </c>
      <c r="I31" s="18">
        <v>0</v>
      </c>
      <c r="J31" s="18">
        <v>0</v>
      </c>
      <c r="K31" s="18"/>
      <c r="L31" s="18">
        <v>0</v>
      </c>
      <c r="M31" s="18">
        <v>0</v>
      </c>
      <c r="N31" s="18">
        <v>0</v>
      </c>
      <c r="O31" s="18"/>
      <c r="P31" s="18">
        <v>2</v>
      </c>
      <c r="Q31" s="18">
        <v>0</v>
      </c>
      <c r="R31" s="18">
        <v>16</v>
      </c>
      <c r="S31" s="18"/>
      <c r="T31" s="18">
        <v>0</v>
      </c>
      <c r="U31" s="18">
        <v>0</v>
      </c>
      <c r="V31" s="18">
        <v>0</v>
      </c>
      <c r="W31" s="18"/>
      <c r="X31" s="15">
        <v>0</v>
      </c>
      <c r="Y31" s="131">
        <v>0</v>
      </c>
      <c r="Z31" s="131">
        <v>0</v>
      </c>
      <c r="AA31" s="150">
        <f>SUM(G31:Z31)</f>
        <v>18</v>
      </c>
    </row>
    <row r="32" spans="1:33" s="6" customFormat="1" ht="15" customHeight="1" x14ac:dyDescent="0.2">
      <c r="A32" s="20"/>
      <c r="B32" s="30" t="s">
        <v>105</v>
      </c>
      <c r="C32" s="8" t="s">
        <v>106</v>
      </c>
      <c r="D32" s="8" t="s">
        <v>107</v>
      </c>
      <c r="E32" s="8" t="s">
        <v>108</v>
      </c>
      <c r="F32" s="8" t="s">
        <v>109</v>
      </c>
      <c r="G32" s="17" t="s">
        <v>110</v>
      </c>
      <c r="H32" s="7" t="s">
        <v>154</v>
      </c>
      <c r="I32" s="10" t="s">
        <v>111</v>
      </c>
      <c r="J32" s="10" t="s">
        <v>112</v>
      </c>
      <c r="K32" s="7" t="s">
        <v>113</v>
      </c>
      <c r="L32" s="10" t="s">
        <v>114</v>
      </c>
      <c r="M32" s="10" t="s">
        <v>115</v>
      </c>
      <c r="N32" s="10" t="s">
        <v>116</v>
      </c>
      <c r="O32" s="10" t="s">
        <v>117</v>
      </c>
      <c r="P32" s="10" t="s">
        <v>118</v>
      </c>
      <c r="Q32" s="10" t="s">
        <v>119</v>
      </c>
      <c r="R32" s="10" t="s">
        <v>216</v>
      </c>
      <c r="S32" s="10" t="s">
        <v>215</v>
      </c>
      <c r="T32" s="10" t="s">
        <v>214</v>
      </c>
      <c r="U32" s="10" t="s">
        <v>213</v>
      </c>
      <c r="V32" s="10" t="s">
        <v>120</v>
      </c>
      <c r="W32" s="10" t="s">
        <v>121</v>
      </c>
      <c r="X32" s="10" t="s">
        <v>122</v>
      </c>
      <c r="Y32" s="10" t="s">
        <v>123</v>
      </c>
      <c r="Z32" s="10" t="s">
        <v>124</v>
      </c>
      <c r="AA32" s="9" t="s">
        <v>126</v>
      </c>
      <c r="AB32"/>
      <c r="AC32"/>
      <c r="AD32"/>
      <c r="AE32"/>
      <c r="AF32"/>
      <c r="AG32" s="152"/>
    </row>
    <row r="33" spans="1:33" s="6" customFormat="1" ht="15" customHeight="1" x14ac:dyDescent="0.2">
      <c r="A33" s="26">
        <v>1</v>
      </c>
      <c r="B33" s="29" t="s">
        <v>291</v>
      </c>
      <c r="C33" s="24" t="s">
        <v>127</v>
      </c>
      <c r="D33" s="23" t="s">
        <v>14</v>
      </c>
      <c r="E33" s="24" t="s">
        <v>492</v>
      </c>
      <c r="F33" s="23" t="s">
        <v>491</v>
      </c>
      <c r="G33" s="15">
        <v>0</v>
      </c>
      <c r="H33" s="26">
        <v>0</v>
      </c>
      <c r="I33" s="26">
        <v>0</v>
      </c>
      <c r="J33" s="26">
        <v>0</v>
      </c>
      <c r="K33" s="15">
        <v>0</v>
      </c>
      <c r="L33" s="26">
        <v>0</v>
      </c>
      <c r="M33" s="26">
        <v>0</v>
      </c>
      <c r="N33" s="26">
        <v>0</v>
      </c>
      <c r="O33" s="15">
        <v>0</v>
      </c>
      <c r="P33" s="26">
        <v>0</v>
      </c>
      <c r="Q33" s="26">
        <v>0</v>
      </c>
      <c r="R33" s="26">
        <v>0</v>
      </c>
      <c r="S33" s="15">
        <v>0</v>
      </c>
      <c r="T33" s="26">
        <v>0</v>
      </c>
      <c r="U33" s="26">
        <v>0</v>
      </c>
      <c r="V33" s="26">
        <v>0</v>
      </c>
      <c r="W33" s="20">
        <v>1</v>
      </c>
      <c r="X33" s="20">
        <v>6</v>
      </c>
      <c r="Y33" s="20">
        <v>15</v>
      </c>
      <c r="Z33" s="20">
        <v>30</v>
      </c>
      <c r="AA33" s="151">
        <f>SUM(G33:Z33)</f>
        <v>52</v>
      </c>
      <c r="AB33"/>
      <c r="AC33"/>
      <c r="AD33"/>
      <c r="AE33"/>
      <c r="AF33"/>
      <c r="AG33" s="152"/>
    </row>
  </sheetData>
  <sheetProtection algorithmName="SHA-512" hashValue="vHn+zI+20zorwIHKJlzNfONv8K0qgthBhWC9UB/k/ELNmByUPr4KmQDk0InNL74Ymbzoz1RPgZTJID1USXhpog==" saltValue="GkVh9VG8U344c/3qvqnAHg==" spinCount="100000" sheet="1" objects="1" scenarios="1"/>
  <mergeCells count="11">
    <mergeCell ref="W3:Z3"/>
    <mergeCell ref="A1:F1"/>
    <mergeCell ref="G3:J3"/>
    <mergeCell ref="K3:N3"/>
    <mergeCell ref="O3:R3"/>
    <mergeCell ref="S3:V3"/>
    <mergeCell ref="G4:J4"/>
    <mergeCell ref="K4:N4"/>
    <mergeCell ref="O4:R4"/>
    <mergeCell ref="S4:V4"/>
    <mergeCell ref="W4:Z4"/>
  </mergeCells>
  <phoneticPr fontId="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A4332AA6F32B46ABC418AAC345EEF8" ma:contentTypeVersion="15" ma:contentTypeDescription="Ein neues Dokument erstellen." ma:contentTypeScope="" ma:versionID="b8a6eb174d5debbb3fa5762ea71a0aa4">
  <xsd:schema xmlns:xsd="http://www.w3.org/2001/XMLSchema" xmlns:xs="http://www.w3.org/2001/XMLSchema" xmlns:p="http://schemas.microsoft.com/office/2006/metadata/properties" xmlns:ns3="0acf3c95-94af-4ae0-8afb-5f472902c634" xmlns:ns4="98ae3315-51b2-4984-b88b-afea16b595f6" targetNamespace="http://schemas.microsoft.com/office/2006/metadata/properties" ma:root="true" ma:fieldsID="aa9e7f8b5ea194f102918ecf21e56d57" ns3:_="" ns4:_="">
    <xsd:import namespace="0acf3c95-94af-4ae0-8afb-5f472902c634"/>
    <xsd:import namespace="98ae3315-51b2-4984-b88b-afea16b59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f3c95-94af-4ae0-8afb-5f472902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e3315-51b2-4984-b88b-afea16b59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57C218-8A57-48A5-A533-C10C03B09A81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98ae3315-51b2-4984-b88b-afea16b595f6"/>
    <ds:schemaRef ds:uri="0acf3c95-94af-4ae0-8afb-5f472902c6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20A101-7E25-41BB-A2F7-BEF0512DE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22B72-2D0E-48AD-BD9C-1370BF10A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f3c95-94af-4ae0-8afb-5f472902c634"/>
    <ds:schemaRef ds:uri="98ae3315-51b2-4984-b88b-afea16b59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LČ 2024</vt:lpstr>
      <vt:lpstr>RMIK 2024</vt:lpstr>
      <vt:lpstr>LKK 2024</vt:lpstr>
      <vt:lpstr>'LČ 2024'!Print_Titles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 Brutāns</dc:creator>
  <cp:lastModifiedBy>Jana Karzjuka</cp:lastModifiedBy>
  <cp:lastPrinted>2024-08-28T19:47:50Z</cp:lastPrinted>
  <dcterms:created xsi:type="dcterms:W3CDTF">2014-07-25T14:11:34Z</dcterms:created>
  <dcterms:modified xsi:type="dcterms:W3CDTF">2024-10-06T18:11:04Z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0x010100C3A4332AA6F32B46ABC418AAC345EEF8</vt:lpwstr>
  </property>
</Properties>
</file>